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11910" windowHeight="5745" tabRatio="723" activeTab="5"/>
  </bookViews>
  <sheets>
    <sheet name="Damenklasse" sheetId="1" r:id="rId1"/>
    <sheet name="Schützenklasse" sheetId="2" r:id="rId2"/>
    <sheet name="Altersklasse Herren" sheetId="3" r:id="rId3"/>
    <sheet name="Altersklasse Damen" sheetId="4" r:id="rId4"/>
    <sheet name="Seniorenklasse A. männlich " sheetId="5" r:id="rId5"/>
    <sheet name="Seniorenklasse A. weiblich" sheetId="6" r:id="rId6"/>
    <sheet name="data" sheetId="7" r:id="rId7"/>
    <sheet name="Tabelle1" sheetId="8" r:id="rId8"/>
  </sheets>
  <calcPr calcId="125725"/>
</workbook>
</file>

<file path=xl/calcChain.xml><?xml version="1.0" encoding="utf-8"?>
<calcChain xmlns="http://schemas.openxmlformats.org/spreadsheetml/2006/main">
  <c r="J5" i="4"/>
  <c r="J6"/>
  <c r="J7"/>
  <c r="J8"/>
  <c r="J9"/>
  <c r="J10"/>
  <c r="J11"/>
  <c r="F5"/>
  <c r="F6"/>
  <c r="F7"/>
  <c r="F8"/>
  <c r="F9"/>
  <c r="F10"/>
  <c r="F11"/>
  <c r="J5" i="3"/>
  <c r="J6"/>
  <c r="Y6" s="1"/>
  <c r="J7"/>
  <c r="J8"/>
  <c r="J9"/>
  <c r="J10"/>
  <c r="J11"/>
  <c r="F5"/>
  <c r="F6"/>
  <c r="F7"/>
  <c r="F8"/>
  <c r="F9"/>
  <c r="F10"/>
  <c r="F11"/>
  <c r="Y7"/>
  <c r="Y8"/>
  <c r="Y9"/>
  <c r="Y10"/>
  <c r="Y11"/>
  <c r="J5" i="5"/>
  <c r="J6"/>
  <c r="J7"/>
  <c r="J8"/>
  <c r="J9"/>
  <c r="J10"/>
  <c r="J11"/>
  <c r="F6"/>
  <c r="F7"/>
  <c r="Y7" s="1"/>
  <c r="F8"/>
  <c r="F9"/>
  <c r="Y9" s="1"/>
  <c r="F10"/>
  <c r="F11"/>
  <c r="Y11" s="1"/>
  <c r="Y5" i="6"/>
  <c r="Y6"/>
  <c r="Y7"/>
  <c r="Y8"/>
  <c r="Y9"/>
  <c r="Y10"/>
  <c r="Y11"/>
  <c r="J11"/>
  <c r="J5"/>
  <c r="J6"/>
  <c r="J7"/>
  <c r="J8"/>
  <c r="J9"/>
  <c r="J10"/>
  <c r="F7"/>
  <c r="F5"/>
  <c r="F6"/>
  <c r="F8"/>
  <c r="F9"/>
  <c r="F10"/>
  <c r="F11"/>
  <c r="U18" i="1"/>
  <c r="U19"/>
  <c r="U20"/>
  <c r="U21"/>
  <c r="U22"/>
  <c r="U23"/>
  <c r="U24"/>
  <c r="U17"/>
  <c r="C18"/>
  <c r="C19"/>
  <c r="C20"/>
  <c r="C21"/>
  <c r="C22"/>
  <c r="C23"/>
  <c r="C24"/>
  <c r="C17"/>
  <c r="U4"/>
  <c r="U11"/>
  <c r="J5" i="2"/>
  <c r="J6"/>
  <c r="F5"/>
  <c r="Y5" s="1"/>
  <c r="F6"/>
  <c r="Y6" s="1"/>
  <c r="J5" i="1"/>
  <c r="J6"/>
  <c r="J7"/>
  <c r="F5"/>
  <c r="F6"/>
  <c r="F7"/>
  <c r="G56" i="7"/>
  <c r="G53"/>
  <c r="G57"/>
  <c r="G50"/>
  <c r="G54"/>
  <c r="G51"/>
  <c r="G52"/>
  <c r="G65"/>
  <c r="G62"/>
  <c r="G69"/>
  <c r="G66"/>
  <c r="G64"/>
  <c r="G68"/>
  <c r="G67"/>
  <c r="G27"/>
  <c r="G26"/>
  <c r="G33"/>
  <c r="G28"/>
  <c r="G31"/>
  <c r="G32"/>
  <c r="G30"/>
  <c r="G41"/>
  <c r="G45"/>
  <c r="G42"/>
  <c r="G38"/>
  <c r="G43"/>
  <c r="G44"/>
  <c r="G40"/>
  <c r="G17"/>
  <c r="G15"/>
  <c r="G19"/>
  <c r="G21"/>
  <c r="G22"/>
  <c r="G20"/>
  <c r="G16"/>
  <c r="G5"/>
  <c r="G6"/>
  <c r="G7"/>
  <c r="G8"/>
  <c r="G9"/>
  <c r="G10"/>
  <c r="G11"/>
  <c r="B6" i="6"/>
  <c r="B7"/>
  <c r="B8"/>
  <c r="B9"/>
  <c r="B10"/>
  <c r="B11"/>
  <c r="B5"/>
  <c r="B6" i="5"/>
  <c r="B7"/>
  <c r="B8"/>
  <c r="B9"/>
  <c r="B10"/>
  <c r="B11"/>
  <c r="B5"/>
  <c r="B6" i="4"/>
  <c r="B7"/>
  <c r="B8"/>
  <c r="B9"/>
  <c r="B10"/>
  <c r="B11"/>
  <c r="B5"/>
  <c r="B5" i="3"/>
  <c r="B6"/>
  <c r="B7"/>
  <c r="B8"/>
  <c r="B9"/>
  <c r="B10"/>
  <c r="B11"/>
  <c r="B6" i="2"/>
  <c r="B7"/>
  <c r="B8"/>
  <c r="B9"/>
  <c r="B10"/>
  <c r="B11"/>
  <c r="B5"/>
  <c r="B4"/>
  <c r="B4" i="6"/>
  <c r="B4" i="5"/>
  <c r="B4" i="3"/>
  <c r="G63" i="7"/>
  <c r="G55"/>
  <c r="G39"/>
  <c r="G29"/>
  <c r="G18"/>
  <c r="G4"/>
  <c r="J4" i="6"/>
  <c r="F4"/>
  <c r="F5" i="5"/>
  <c r="Y5" s="1"/>
  <c r="J4"/>
  <c r="F4"/>
  <c r="J4" i="4"/>
  <c r="F4"/>
  <c r="J4" i="3"/>
  <c r="F4"/>
  <c r="J8" i="2"/>
  <c r="F8"/>
  <c r="J7"/>
  <c r="F7"/>
  <c r="J4"/>
  <c r="F4"/>
  <c r="J11"/>
  <c r="F11"/>
  <c r="J10"/>
  <c r="F10"/>
  <c r="J9"/>
  <c r="F9"/>
  <c r="J8" i="1"/>
  <c r="J9"/>
  <c r="J10"/>
  <c r="J11"/>
  <c r="J4"/>
  <c r="U5"/>
  <c r="F8"/>
  <c r="F11"/>
  <c r="F9"/>
  <c r="F10"/>
  <c r="F4"/>
  <c r="Y11" i="2" l="1"/>
  <c r="Y10"/>
  <c r="Y9"/>
  <c r="Y8"/>
  <c r="Y7"/>
  <c r="Y4"/>
  <c r="Y11" i="4"/>
  <c r="Y10"/>
  <c r="Y9"/>
  <c r="Y8"/>
  <c r="Y7"/>
  <c r="Y6"/>
  <c r="Y5"/>
  <c r="Y4"/>
  <c r="Y5" i="3"/>
  <c r="Y4"/>
  <c r="Y4" i="5"/>
  <c r="Y10"/>
  <c r="Y8"/>
  <c r="Y6"/>
  <c r="Y4" i="6"/>
  <c r="U7" i="1"/>
  <c r="U6"/>
  <c r="U10"/>
  <c r="U8"/>
  <c r="U9"/>
</calcChain>
</file>

<file path=xl/sharedStrings.xml><?xml version="1.0" encoding="utf-8"?>
<sst xmlns="http://schemas.openxmlformats.org/spreadsheetml/2006/main" count="334" uniqueCount="118">
  <si>
    <t>Name, Vorname</t>
  </si>
  <si>
    <t>1.Serie</t>
  </si>
  <si>
    <t>2.Serie</t>
  </si>
  <si>
    <t>1.</t>
  </si>
  <si>
    <t>2.</t>
  </si>
  <si>
    <t>3.</t>
  </si>
  <si>
    <t>E1</t>
  </si>
  <si>
    <t>E2</t>
  </si>
  <si>
    <t>Ergebnis</t>
  </si>
  <si>
    <t>E3</t>
  </si>
  <si>
    <t>E4</t>
  </si>
  <si>
    <t>E5</t>
  </si>
  <si>
    <t>St.</t>
  </si>
  <si>
    <t>14:30 Uhr</t>
  </si>
  <si>
    <t>Platz.</t>
  </si>
  <si>
    <t xml:space="preserve">Name, Vorname </t>
  </si>
  <si>
    <t xml:space="preserve">Verein </t>
  </si>
  <si>
    <t>S.1.</t>
  </si>
  <si>
    <t>S.2.</t>
  </si>
  <si>
    <t>S.3.</t>
  </si>
  <si>
    <t>Lorup</t>
  </si>
  <si>
    <t>Spahnharrenstätte</t>
  </si>
  <si>
    <t>4.</t>
  </si>
  <si>
    <t>Sögel</t>
  </si>
  <si>
    <t>5.</t>
  </si>
  <si>
    <t>Esterwegen</t>
  </si>
  <si>
    <t>6.</t>
  </si>
  <si>
    <t>13:45 Uhr</t>
  </si>
  <si>
    <t>Runde Norbert</t>
  </si>
  <si>
    <t>Neubörger</t>
  </si>
  <si>
    <t>Runde Frank</t>
  </si>
  <si>
    <t>16:45 Uhr</t>
  </si>
  <si>
    <t>Gesamt</t>
  </si>
  <si>
    <t>Börgermoor</t>
  </si>
  <si>
    <t>Hegger Thomas</t>
  </si>
  <si>
    <t>Spille Walter</t>
  </si>
  <si>
    <t>Werlte</t>
  </si>
  <si>
    <t xml:space="preserve">13:00 Uhr </t>
  </si>
  <si>
    <t>Breer Marlene</t>
  </si>
  <si>
    <t>Jansen Angelika</t>
  </si>
  <si>
    <t>16:00 Uhr</t>
  </si>
  <si>
    <t>Ergebnis
Einzel</t>
  </si>
  <si>
    <t>Robbers Heinz</t>
  </si>
  <si>
    <t>Neuvrees</t>
  </si>
  <si>
    <t>Ostermann Georg</t>
  </si>
  <si>
    <t>15:15 Uhr</t>
  </si>
  <si>
    <t>S.3</t>
  </si>
  <si>
    <t>Rolfes Irmgard</t>
  </si>
  <si>
    <t>Gerdes Angela</t>
  </si>
  <si>
    <t>Terhalle Maria</t>
  </si>
  <si>
    <t>Börger</t>
  </si>
  <si>
    <t>Finale KK-Auflage Schützenklasse</t>
  </si>
  <si>
    <t>Finale KK-Auflage Altersklasse Herren</t>
  </si>
  <si>
    <t>Stand2</t>
  </si>
  <si>
    <t>Stand4</t>
  </si>
  <si>
    <t>7.</t>
  </si>
  <si>
    <t>8.</t>
  </si>
  <si>
    <t>LG-Auflage Damenklasse</t>
  </si>
  <si>
    <t>LG -Auflage Schützenklasse</t>
  </si>
  <si>
    <t>LG-Auflage Altersklasse Herren</t>
  </si>
  <si>
    <t>LG-Auflage Altersklasse Damen</t>
  </si>
  <si>
    <t>LG -Auflage  Seniorenklasse männl. A</t>
  </si>
  <si>
    <t>LG-Auflage  Seniorenklasse weibl. A</t>
  </si>
  <si>
    <t>Banedt Christiane</t>
  </si>
  <si>
    <t>Lahn</t>
  </si>
  <si>
    <t>Funke Anke</t>
  </si>
  <si>
    <t>Tharner Michaela</t>
  </si>
  <si>
    <t>Pranger Michaela</t>
  </si>
  <si>
    <t>Lünswilken Kerstin</t>
  </si>
  <si>
    <t>Börgerwald</t>
  </si>
  <si>
    <t>Meyer Thea</t>
  </si>
  <si>
    <t>Thien Marita</t>
  </si>
  <si>
    <t>Lindemann, Sahra</t>
  </si>
  <si>
    <t>Segbers Christian</t>
  </si>
  <si>
    <t>Holtermann Uwe</t>
  </si>
  <si>
    <t xml:space="preserve">Wester Markus </t>
  </si>
  <si>
    <t>Rüther Daniel</t>
  </si>
  <si>
    <t>Fleer Thien Torsten</t>
  </si>
  <si>
    <t>Albers Klaus Dieter</t>
  </si>
  <si>
    <t>Sievers Annette</t>
  </si>
  <si>
    <t>Kerssens Christina</t>
  </si>
  <si>
    <t>Thyen Kerstin</t>
  </si>
  <si>
    <t>Pohl Elke</t>
  </si>
  <si>
    <t>Benten Waltraud</t>
  </si>
  <si>
    <t>Rüdebusch, Angela</t>
  </si>
  <si>
    <t>Dinklage Norbert</t>
  </si>
  <si>
    <t>Klawitter Gerhard</t>
  </si>
  <si>
    <t>Krömer Martin</t>
  </si>
  <si>
    <t>Pölking Thomas</t>
  </si>
  <si>
    <t>Untiedt Heinz</t>
  </si>
  <si>
    <t>Tausch Clemens</t>
  </si>
  <si>
    <t>Pohlmann Margret</t>
  </si>
  <si>
    <t>Jansen Thekla</t>
  </si>
  <si>
    <t>Hackmann, Irmgard</t>
  </si>
  <si>
    <t>Kuchta Gertrud</t>
  </si>
  <si>
    <t>Lindemann Helga</t>
  </si>
  <si>
    <t>Sunder Ferdi</t>
  </si>
  <si>
    <t>Großmann Martin</t>
  </si>
  <si>
    <t>Walter Wladimir</t>
  </si>
  <si>
    <t>Dödtmann Ludger</t>
  </si>
  <si>
    <t>Lammers Werner</t>
  </si>
  <si>
    <t>Jansen Johannes</t>
  </si>
  <si>
    <t>Banedt, Christiane</t>
  </si>
  <si>
    <t>Tharner, Michaela</t>
  </si>
  <si>
    <t>Funke, Anke</t>
  </si>
  <si>
    <t>Lünswilken, Kerstin</t>
  </si>
  <si>
    <t>Finale LG-Auflage Damenklasse</t>
  </si>
  <si>
    <t>E6</t>
  </si>
  <si>
    <t>E7</t>
  </si>
  <si>
    <t xml:space="preserve"> </t>
  </si>
  <si>
    <t>Finale LG-Auflage Seniorenklasse weiblich A.</t>
  </si>
  <si>
    <t>Finale LG-Auflage Seniorenklasse männlich A.</t>
  </si>
  <si>
    <t>Stechen Stand 4-8:</t>
  </si>
  <si>
    <t>Finale LG-Auflage Altersklasse Damen</t>
  </si>
  <si>
    <t>1.Stechen 1-3  (E3)</t>
  </si>
  <si>
    <t>zu</t>
  </si>
  <si>
    <t>St1</t>
  </si>
  <si>
    <t>St3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</si>
</sst>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0" xfId="0" applyFont="1"/>
    <xf numFmtId="0" fontId="2" fillId="0" borderId="7" xfId="0" applyFont="1" applyFill="1" applyBorder="1"/>
    <xf numFmtId="0" fontId="2" fillId="0" borderId="6" xfId="0" applyFont="1" applyFill="1" applyBorder="1"/>
    <xf numFmtId="0" fontId="2" fillId="0" borderId="12" xfId="0" applyFont="1" applyFill="1" applyBorder="1"/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0" fillId="0" borderId="0" xfId="0" applyBorder="1"/>
    <xf numFmtId="0" fontId="0" fillId="0" borderId="19" xfId="0" applyBorder="1"/>
    <xf numFmtId="0" fontId="0" fillId="0" borderId="0" xfId="0" applyBorder="1" applyAlignment="1">
      <alignment horizontal="center"/>
    </xf>
    <xf numFmtId="0" fontId="0" fillId="0" borderId="0" xfId="0" applyFont="1" applyBorder="1"/>
    <xf numFmtId="0" fontId="0" fillId="0" borderId="0" xfId="0" applyFont="1"/>
    <xf numFmtId="0" fontId="0" fillId="0" borderId="19" xfId="0" applyBorder="1" applyAlignment="1">
      <alignment horizontal="center"/>
    </xf>
    <xf numFmtId="0" fontId="3" fillId="0" borderId="0" xfId="0" applyFont="1" applyAlignment="1">
      <alignment horizontal="right" wrapText="1"/>
    </xf>
    <xf numFmtId="0" fontId="0" fillId="0" borderId="17" xfId="0" applyFont="1" applyBorder="1"/>
    <xf numFmtId="0" fontId="0" fillId="0" borderId="18" xfId="0" applyFont="1" applyBorder="1"/>
    <xf numFmtId="0" fontId="0" fillId="0" borderId="14" xfId="0" applyFont="1" applyBorder="1"/>
    <xf numFmtId="0" fontId="0" fillId="0" borderId="16" xfId="0" applyFont="1" applyBorder="1"/>
    <xf numFmtId="0" fontId="0" fillId="0" borderId="3" xfId="0" applyFont="1" applyBorder="1"/>
    <xf numFmtId="0" fontId="0" fillId="0" borderId="2" xfId="0" applyFont="1" applyBorder="1"/>
    <xf numFmtId="0" fontId="0" fillId="0" borderId="11" xfId="0" applyFont="1" applyBorder="1"/>
    <xf numFmtId="0" fontId="0" fillId="0" borderId="5" xfId="0" applyFont="1" applyBorder="1"/>
    <xf numFmtId="0" fontId="0" fillId="0" borderId="4" xfId="0" applyFont="1" applyBorder="1"/>
    <xf numFmtId="0" fontId="0" fillId="0" borderId="1" xfId="0" applyFont="1" applyBorder="1"/>
    <xf numFmtId="0" fontId="0" fillId="2" borderId="4" xfId="0" applyFont="1" applyFill="1" applyBorder="1"/>
    <xf numFmtId="0" fontId="0" fillId="2" borderId="5" xfId="0" applyFont="1" applyFill="1" applyBorder="1"/>
    <xf numFmtId="0" fontId="0" fillId="0" borderId="7" xfId="0" applyFont="1" applyBorder="1"/>
    <xf numFmtId="0" fontId="5" fillId="0" borderId="0" xfId="0" applyFont="1"/>
    <xf numFmtId="0" fontId="5" fillId="0" borderId="0" xfId="0" applyFont="1" applyFill="1"/>
    <xf numFmtId="0" fontId="5" fillId="3" borderId="15" xfId="0" applyFont="1" applyFill="1" applyBorder="1"/>
    <xf numFmtId="0" fontId="5" fillId="3" borderId="13" xfId="0" applyFont="1" applyFill="1" applyBorder="1"/>
    <xf numFmtId="0" fontId="5" fillId="3" borderId="10" xfId="0" applyFont="1" applyFill="1" applyBorder="1"/>
    <xf numFmtId="0" fontId="5" fillId="3" borderId="8" xfId="0" applyFont="1" applyFill="1" applyBorder="1"/>
    <xf numFmtId="0" fontId="6" fillId="3" borderId="9" xfId="0" applyFont="1" applyFill="1" applyBorder="1"/>
    <xf numFmtId="0" fontId="1" fillId="0" borderId="0" xfId="0" applyFont="1" applyFill="1"/>
    <xf numFmtId="0" fontId="7" fillId="0" borderId="0" xfId="0" applyFont="1"/>
    <xf numFmtId="0" fontId="7" fillId="0" borderId="2" xfId="0" applyFont="1" applyBorder="1" applyAlignment="1">
      <alignment horizontal="center"/>
    </xf>
    <xf numFmtId="0" fontId="7" fillId="0" borderId="3" xfId="0" applyFont="1" applyBorder="1"/>
    <xf numFmtId="0" fontId="7" fillId="3" borderId="10" xfId="0" applyFont="1" applyFill="1" applyBorder="1"/>
    <xf numFmtId="0" fontId="7" fillId="0" borderId="4" xfId="0" applyFont="1" applyBorder="1" applyAlignment="1">
      <alignment horizontal="center"/>
    </xf>
    <xf numFmtId="0" fontId="7" fillId="0" borderId="5" xfId="0" applyFont="1" applyBorder="1"/>
    <xf numFmtId="0" fontId="7" fillId="0" borderId="6" xfId="0" applyFont="1" applyBorder="1" applyAlignment="1">
      <alignment horizontal="center"/>
    </xf>
    <xf numFmtId="0" fontId="0" fillId="0" borderId="6" xfId="0" applyFont="1" applyBorder="1"/>
    <xf numFmtId="0" fontId="2" fillId="0" borderId="4" xfId="0" applyFont="1" applyFill="1" applyBorder="1"/>
    <xf numFmtId="0" fontId="0" fillId="0" borderId="12" xfId="0" applyFont="1" applyBorder="1"/>
    <xf numFmtId="0" fontId="2" fillId="0" borderId="1" xfId="0" applyFont="1" applyFill="1" applyBorder="1"/>
    <xf numFmtId="0" fontId="2" fillId="0" borderId="5" xfId="0" applyFont="1" applyFill="1" applyBorder="1"/>
    <xf numFmtId="0" fontId="5" fillId="3" borderId="9" xfId="0" applyFont="1" applyFill="1" applyBorder="1"/>
    <xf numFmtId="0" fontId="6" fillId="3" borderId="8" xfId="0" applyFont="1" applyFill="1" applyBorder="1"/>
    <xf numFmtId="0" fontId="0" fillId="2" borderId="2" xfId="0" applyFont="1" applyFill="1" applyBorder="1"/>
    <xf numFmtId="0" fontId="0" fillId="2" borderId="3" xfId="0" applyFont="1" applyFill="1" applyBorder="1"/>
    <xf numFmtId="0" fontId="1" fillId="4" borderId="15" xfId="0" applyFont="1" applyFill="1" applyBorder="1"/>
    <xf numFmtId="0" fontId="7" fillId="0" borderId="20" xfId="0" applyFont="1" applyBorder="1" applyAlignment="1">
      <alignment horizontal="center"/>
    </xf>
    <xf numFmtId="0" fontId="0" fillId="0" borderId="20" xfId="0" applyFont="1" applyBorder="1"/>
    <xf numFmtId="0" fontId="0" fillId="0" borderId="22" xfId="0" applyFont="1" applyBorder="1"/>
    <xf numFmtId="0" fontId="0" fillId="0" borderId="21" xfId="0" applyFont="1" applyBorder="1"/>
    <xf numFmtId="0" fontId="0" fillId="2" borderId="20" xfId="0" applyFont="1" applyFill="1" applyBorder="1"/>
    <xf numFmtId="0" fontId="0" fillId="2" borderId="21" xfId="0" applyFont="1" applyFill="1" applyBorder="1"/>
    <xf numFmtId="0" fontId="7" fillId="0" borderId="23" xfId="0" applyFont="1" applyBorder="1"/>
    <xf numFmtId="0" fontId="0" fillId="0" borderId="24" xfId="0" applyBorder="1"/>
    <xf numFmtId="0" fontId="0" fillId="0" borderId="16" xfId="0" applyBorder="1"/>
    <xf numFmtId="0" fontId="0" fillId="0" borderId="14" xfId="0" applyBorder="1"/>
    <xf numFmtId="164" fontId="5" fillId="3" borderId="10" xfId="0" applyNumberFormat="1" applyFont="1" applyFill="1" applyBorder="1"/>
    <xf numFmtId="0" fontId="0" fillId="0" borderId="27" xfId="0" applyFont="1" applyBorder="1"/>
    <xf numFmtId="0" fontId="0" fillId="2" borderId="28" xfId="0" applyFont="1" applyFill="1" applyBorder="1"/>
    <xf numFmtId="0" fontId="0" fillId="0" borderId="28" xfId="0" applyFont="1" applyBorder="1"/>
    <xf numFmtId="0" fontId="2" fillId="0" borderId="29" xfId="0" applyFont="1" applyFill="1" applyBorder="1"/>
    <xf numFmtId="0" fontId="0" fillId="0" borderId="26" xfId="0" applyBorder="1"/>
    <xf numFmtId="0" fontId="0" fillId="0" borderId="25" xfId="0" applyBorder="1"/>
    <xf numFmtId="0" fontId="0" fillId="0" borderId="15" xfId="0" applyBorder="1"/>
    <xf numFmtId="0" fontId="0" fillId="0" borderId="17" xfId="0" applyBorder="1"/>
    <xf numFmtId="0" fontId="0" fillId="0" borderId="13" xfId="0" applyFont="1" applyBorder="1"/>
    <xf numFmtId="0" fontId="0" fillId="2" borderId="8" xfId="0" applyFont="1" applyFill="1" applyBorder="1"/>
    <xf numFmtId="0" fontId="0" fillId="0" borderId="8" xfId="0" applyFont="1" applyBorder="1"/>
    <xf numFmtId="0" fontId="2" fillId="0" borderId="9" xfId="0" applyFont="1" applyFill="1" applyBorder="1"/>
    <xf numFmtId="0" fontId="0" fillId="0" borderId="15" xfId="0" applyFont="1" applyBorder="1"/>
    <xf numFmtId="0" fontId="0" fillId="2" borderId="30" xfId="0" applyFont="1" applyFill="1" applyBorder="1"/>
    <xf numFmtId="0" fontId="0" fillId="2" borderId="31" xfId="0" applyFont="1" applyFill="1" applyBorder="1"/>
    <xf numFmtId="0" fontId="0" fillId="2" borderId="32" xfId="0" applyFont="1" applyFill="1" applyBorder="1"/>
    <xf numFmtId="0" fontId="2" fillId="0" borderId="32" xfId="0" applyFont="1" applyFill="1" applyBorder="1"/>
    <xf numFmtId="0" fontId="0" fillId="0" borderId="32" xfId="0" applyFont="1" applyBorder="1"/>
    <xf numFmtId="0" fontId="0" fillId="0" borderId="33" xfId="0" applyFont="1" applyBorder="1"/>
    <xf numFmtId="0" fontId="0" fillId="2" borderId="13" xfId="0" applyFont="1" applyFill="1" applyBorder="1"/>
    <xf numFmtId="0" fontId="0" fillId="2" borderId="10" xfId="0" applyFont="1" applyFill="1" applyBorder="1"/>
    <xf numFmtId="0" fontId="2" fillId="0" borderId="8" xfId="0" applyFont="1" applyFill="1" applyBorder="1"/>
    <xf numFmtId="0" fontId="0" fillId="0" borderId="9" xfId="0" applyFont="1" applyBorder="1"/>
    <xf numFmtId="0" fontId="0" fillId="0" borderId="4" xfId="0" applyBorder="1"/>
    <xf numFmtId="164" fontId="1" fillId="4" borderId="13" xfId="0" applyNumberFormat="1" applyFont="1" applyFill="1" applyBorder="1"/>
    <xf numFmtId="164" fontId="1" fillId="4" borderId="10" xfId="0" applyNumberFormat="1" applyFont="1" applyFill="1" applyBorder="1"/>
    <xf numFmtId="0" fontId="0" fillId="0" borderId="34" xfId="0" applyFont="1" applyBorder="1"/>
    <xf numFmtId="0" fontId="0" fillId="0" borderId="35" xfId="0" applyFont="1" applyBorder="1"/>
    <xf numFmtId="0" fontId="0" fillId="2" borderId="36" xfId="0" applyFont="1" applyFill="1" applyBorder="1"/>
    <xf numFmtId="0" fontId="0" fillId="0" borderId="36" xfId="0" applyFont="1" applyBorder="1"/>
    <xf numFmtId="0" fontId="2" fillId="0" borderId="37" xfId="0" applyFont="1" applyFill="1" applyBorder="1"/>
    <xf numFmtId="0" fontId="0" fillId="2" borderId="1" xfId="0" applyFont="1" applyFill="1" applyBorder="1"/>
    <xf numFmtId="164" fontId="5" fillId="0" borderId="0" xfId="0" applyNumberFormat="1" applyFont="1"/>
    <xf numFmtId="164" fontId="5" fillId="3" borderId="15" xfId="0" applyNumberFormat="1" applyFont="1" applyFill="1" applyBorder="1"/>
    <xf numFmtId="164" fontId="5" fillId="0" borderId="0" xfId="0" applyNumberFormat="1" applyFont="1" applyFill="1"/>
    <xf numFmtId="164" fontId="5" fillId="3" borderId="13" xfId="0" applyNumberFormat="1" applyFont="1" applyFill="1" applyBorder="1"/>
    <xf numFmtId="164" fontId="5" fillId="3" borderId="8" xfId="0" applyNumberFormat="1" applyFont="1" applyFill="1" applyBorder="1"/>
    <xf numFmtId="164" fontId="7" fillId="0" borderId="0" xfId="0" applyNumberFormat="1" applyFont="1"/>
    <xf numFmtId="164" fontId="7" fillId="3" borderId="15" xfId="0" applyNumberFormat="1" applyFont="1" applyFill="1" applyBorder="1"/>
    <xf numFmtId="164" fontId="7" fillId="3" borderId="10" xfId="0" applyNumberFormat="1" applyFont="1" applyFill="1" applyBorder="1"/>
    <xf numFmtId="0" fontId="0" fillId="0" borderId="10" xfId="0" applyFont="1" applyBorder="1"/>
    <xf numFmtId="0" fontId="0" fillId="0" borderId="24" xfId="0" applyFill="1" applyBorder="1"/>
    <xf numFmtId="0" fontId="0" fillId="0" borderId="0" xfId="0" applyFont="1" applyFill="1" applyBorder="1"/>
    <xf numFmtId="164" fontId="5" fillId="4" borderId="15" xfId="0" applyNumberFormat="1" applyFont="1" applyFill="1" applyBorder="1"/>
    <xf numFmtId="164" fontId="5" fillId="4" borderId="13" xfId="0" applyNumberFormat="1" applyFont="1" applyFill="1" applyBorder="1"/>
    <xf numFmtId="0" fontId="1" fillId="0" borderId="3" xfId="0" applyFont="1" applyBorder="1"/>
    <xf numFmtId="0" fontId="1" fillId="0" borderId="5" xfId="0" applyFont="1" applyBorder="1"/>
    <xf numFmtId="0" fontId="1" fillId="0" borderId="21" xfId="0" applyFont="1" applyBorder="1"/>
    <xf numFmtId="164" fontId="7" fillId="4" borderId="15" xfId="0" applyNumberFormat="1" applyFont="1" applyFill="1" applyBorder="1"/>
    <xf numFmtId="164" fontId="7" fillId="4" borderId="10" xfId="0" applyNumberFormat="1" applyFont="1" applyFill="1" applyBorder="1"/>
    <xf numFmtId="0" fontId="0" fillId="0" borderId="19" xfId="0" applyFill="1" applyBorder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5"/>
  <sheetViews>
    <sheetView zoomScaleNormal="100" workbookViewId="0">
      <selection activeCell="J1" sqref="J1:J1048576"/>
    </sheetView>
  </sheetViews>
  <sheetFormatPr baseColWidth="10" defaultRowHeight="21"/>
  <cols>
    <col min="1" max="1" width="3.28515625" style="36" bestFit="1" customWidth="1"/>
    <col min="2" max="2" width="22.28515625" style="36" customWidth="1"/>
    <col min="3" max="3" width="6.140625" style="12" customWidth="1"/>
    <col min="4" max="5" width="5.42578125" style="12" customWidth="1"/>
    <col min="6" max="6" width="6.5703125" style="28" hidden="1" customWidth="1"/>
    <col min="7" max="9" width="5.42578125" style="12" customWidth="1"/>
    <col min="10" max="10" width="6.42578125" style="28" hidden="1" customWidth="1"/>
    <col min="11" max="20" width="5.42578125" style="12" customWidth="1"/>
    <col min="21" max="21" width="8.85546875" style="28" customWidth="1"/>
    <col min="22" max="22" width="14.42578125" customWidth="1"/>
  </cols>
  <sheetData>
    <row r="1" spans="1:21">
      <c r="F1" s="29"/>
    </row>
    <row r="2" spans="1:21">
      <c r="B2" s="36" t="s">
        <v>106</v>
      </c>
      <c r="F2" s="29"/>
    </row>
    <row r="3" spans="1:21" ht="21.75" thickBot="1">
      <c r="A3" s="36" t="s">
        <v>12</v>
      </c>
      <c r="B3" s="36" t="s">
        <v>0</v>
      </c>
      <c r="C3" s="15" t="s">
        <v>3</v>
      </c>
      <c r="D3" s="16" t="s">
        <v>4</v>
      </c>
      <c r="E3" s="17" t="s">
        <v>5</v>
      </c>
      <c r="F3" s="30" t="s">
        <v>1</v>
      </c>
      <c r="G3" s="15" t="s">
        <v>3</v>
      </c>
      <c r="H3" s="16" t="s">
        <v>4</v>
      </c>
      <c r="I3" s="17" t="s">
        <v>5</v>
      </c>
      <c r="J3" s="30" t="s">
        <v>2</v>
      </c>
      <c r="K3" s="18" t="s">
        <v>6</v>
      </c>
      <c r="L3" s="17" t="s">
        <v>6</v>
      </c>
      <c r="M3" s="18" t="s">
        <v>7</v>
      </c>
      <c r="N3" s="17" t="s">
        <v>7</v>
      </c>
      <c r="O3" s="18" t="s">
        <v>9</v>
      </c>
      <c r="P3" s="17" t="s">
        <v>9</v>
      </c>
      <c r="Q3" s="18" t="s">
        <v>10</v>
      </c>
      <c r="R3" s="17" t="s">
        <v>10</v>
      </c>
      <c r="S3" s="18" t="s">
        <v>11</v>
      </c>
      <c r="T3" s="17" t="s">
        <v>11</v>
      </c>
      <c r="U3" s="30" t="s">
        <v>8</v>
      </c>
    </row>
    <row r="4" spans="1:21" ht="21.75" thickBot="1">
      <c r="A4" s="37" t="s">
        <v>3</v>
      </c>
      <c r="B4" s="38" t="s">
        <v>67</v>
      </c>
      <c r="C4" s="20">
        <v>10.8</v>
      </c>
      <c r="D4" s="21">
        <v>10.8</v>
      </c>
      <c r="E4" s="19">
        <v>10.1</v>
      </c>
      <c r="F4" s="31">
        <f t="shared" ref="F4:F11" si="0">SUM(C4:E4)</f>
        <v>31.700000000000003</v>
      </c>
      <c r="G4" s="20">
        <v>10.5</v>
      </c>
      <c r="H4" s="21">
        <v>10.7</v>
      </c>
      <c r="I4" s="19">
        <v>10.5</v>
      </c>
      <c r="J4" s="31">
        <f t="shared" ref="J4:J11" si="1">SUM(G4:I4)</f>
        <v>31.7</v>
      </c>
      <c r="K4" s="20">
        <v>9.9</v>
      </c>
      <c r="L4" s="19">
        <v>10.4</v>
      </c>
      <c r="M4" s="20">
        <v>10.6</v>
      </c>
      <c r="N4" s="19">
        <v>10.3</v>
      </c>
      <c r="O4" s="20">
        <v>10.1</v>
      </c>
      <c r="P4" s="19">
        <v>10.5</v>
      </c>
      <c r="Q4" s="20">
        <v>10.5</v>
      </c>
      <c r="R4" s="19">
        <v>10.4</v>
      </c>
      <c r="S4" s="20">
        <v>9.8000000000000007</v>
      </c>
      <c r="T4" s="19">
        <v>10.9</v>
      </c>
      <c r="U4" s="32">
        <f>SUM(F4+J4+K4+L4+M4+N4+O4+P4+Q4+R4+S4+T4)</f>
        <v>166.8</v>
      </c>
    </row>
    <row r="5" spans="1:21" ht="21.75" thickBot="1">
      <c r="A5" s="37" t="s">
        <v>4</v>
      </c>
      <c r="B5" s="38" t="s">
        <v>70</v>
      </c>
      <c r="C5" s="23">
        <v>10.6</v>
      </c>
      <c r="D5" s="24">
        <v>10.3</v>
      </c>
      <c r="E5" s="22">
        <v>10.3</v>
      </c>
      <c r="F5" s="31">
        <f t="shared" si="0"/>
        <v>31.2</v>
      </c>
      <c r="G5" s="23">
        <v>10.1</v>
      </c>
      <c r="H5" s="24">
        <v>10.1</v>
      </c>
      <c r="I5" s="22">
        <v>9.3000000000000007</v>
      </c>
      <c r="J5" s="31">
        <f t="shared" si="1"/>
        <v>29.5</v>
      </c>
      <c r="K5" s="23">
        <v>9.3000000000000007</v>
      </c>
      <c r="L5" s="22">
        <v>9.8000000000000007</v>
      </c>
      <c r="M5" s="25">
        <v>10.8</v>
      </c>
      <c r="N5" s="26">
        <v>8.9</v>
      </c>
      <c r="O5" s="25"/>
      <c r="P5" s="26"/>
      <c r="Q5" s="25"/>
      <c r="R5" s="26"/>
      <c r="S5" s="25"/>
      <c r="T5" s="26"/>
      <c r="U5" s="32">
        <f t="shared" ref="U5:U10" si="2">SUM(F5+J5+K5+L5+M5+N5+O5+P5+Q5+R5+S5+T5)</f>
        <v>99.5</v>
      </c>
    </row>
    <row r="6" spans="1:21" ht="21.75" thickBot="1">
      <c r="A6" s="37" t="s">
        <v>5</v>
      </c>
      <c r="B6" s="38" t="s">
        <v>72</v>
      </c>
      <c r="C6" s="23">
        <v>9.8000000000000007</v>
      </c>
      <c r="D6" s="24">
        <v>10.3</v>
      </c>
      <c r="E6" s="22">
        <v>10.8</v>
      </c>
      <c r="F6" s="31">
        <f t="shared" si="0"/>
        <v>30.900000000000002</v>
      </c>
      <c r="G6" s="23">
        <v>9.9</v>
      </c>
      <c r="H6" s="24">
        <v>10.3</v>
      </c>
      <c r="I6" s="22">
        <v>10.7</v>
      </c>
      <c r="J6" s="31">
        <f t="shared" si="1"/>
        <v>30.900000000000002</v>
      </c>
      <c r="K6" s="23">
        <v>10.5</v>
      </c>
      <c r="L6" s="22">
        <v>10.3</v>
      </c>
      <c r="M6" s="25">
        <v>10.4</v>
      </c>
      <c r="N6" s="26">
        <v>10.4</v>
      </c>
      <c r="O6" s="25">
        <v>10.7</v>
      </c>
      <c r="P6" s="26">
        <v>9.9</v>
      </c>
      <c r="Q6" s="25">
        <v>10.7</v>
      </c>
      <c r="R6" s="26">
        <v>9.6999999999999993</v>
      </c>
      <c r="S6" s="25">
        <v>10</v>
      </c>
      <c r="T6" s="26">
        <v>10.7</v>
      </c>
      <c r="U6" s="32">
        <f t="shared" si="2"/>
        <v>165.1</v>
      </c>
    </row>
    <row r="7" spans="1:21" ht="21.75" thickBot="1">
      <c r="A7" s="37" t="s">
        <v>22</v>
      </c>
      <c r="B7" s="38" t="s">
        <v>102</v>
      </c>
      <c r="C7" s="23">
        <v>10.4</v>
      </c>
      <c r="D7" s="24">
        <v>10.199999999999999</v>
      </c>
      <c r="E7" s="22">
        <v>10.3</v>
      </c>
      <c r="F7" s="31">
        <f t="shared" si="0"/>
        <v>30.900000000000002</v>
      </c>
      <c r="G7" s="23">
        <v>10.5</v>
      </c>
      <c r="H7" s="24">
        <v>10.199999999999999</v>
      </c>
      <c r="I7" s="22">
        <v>9.9</v>
      </c>
      <c r="J7" s="31">
        <f t="shared" si="1"/>
        <v>30.6</v>
      </c>
      <c r="K7" s="23">
        <v>10.3</v>
      </c>
      <c r="L7" s="22">
        <v>10.1</v>
      </c>
      <c r="M7" s="25">
        <v>10.199999999999999</v>
      </c>
      <c r="N7" s="26">
        <v>9.6999999999999993</v>
      </c>
      <c r="O7" s="25">
        <v>10.8</v>
      </c>
      <c r="P7" s="26">
        <v>10.1</v>
      </c>
      <c r="Q7" s="25">
        <v>10.8</v>
      </c>
      <c r="R7" s="26">
        <v>10.3</v>
      </c>
      <c r="S7" s="25">
        <v>10.4</v>
      </c>
      <c r="T7" s="26">
        <v>10.3</v>
      </c>
      <c r="U7" s="32">
        <f t="shared" si="2"/>
        <v>164.50000000000003</v>
      </c>
    </row>
    <row r="8" spans="1:21" ht="21.75" thickBot="1">
      <c r="A8" s="37" t="s">
        <v>24</v>
      </c>
      <c r="B8" s="38" t="s">
        <v>71</v>
      </c>
      <c r="C8" s="23">
        <v>9.4</v>
      </c>
      <c r="D8" s="24">
        <v>10.3</v>
      </c>
      <c r="E8" s="22">
        <v>10.5</v>
      </c>
      <c r="F8" s="33">
        <f t="shared" si="0"/>
        <v>30.200000000000003</v>
      </c>
      <c r="G8" s="23">
        <v>9.8000000000000007</v>
      </c>
      <c r="H8" s="24">
        <v>9.3000000000000007</v>
      </c>
      <c r="I8" s="22">
        <v>10.4</v>
      </c>
      <c r="J8" s="33">
        <f t="shared" si="1"/>
        <v>29.5</v>
      </c>
      <c r="K8" s="23">
        <v>9.9</v>
      </c>
      <c r="L8" s="22">
        <v>9.8000000000000007</v>
      </c>
      <c r="M8" s="23"/>
      <c r="N8" s="22"/>
      <c r="O8" s="23"/>
      <c r="P8" s="22"/>
      <c r="Q8" s="23"/>
      <c r="R8" s="22"/>
      <c r="S8" s="23"/>
      <c r="T8" s="22"/>
      <c r="U8" s="32">
        <f t="shared" si="2"/>
        <v>79.400000000000006</v>
      </c>
    </row>
    <row r="9" spans="1:21" ht="21.75" thickBot="1">
      <c r="A9" s="37" t="s">
        <v>26</v>
      </c>
      <c r="B9" s="38" t="s">
        <v>103</v>
      </c>
      <c r="C9" s="23">
        <v>10.6</v>
      </c>
      <c r="D9" s="24">
        <v>10.3</v>
      </c>
      <c r="E9" s="22">
        <v>10</v>
      </c>
      <c r="F9" s="33">
        <f t="shared" si="0"/>
        <v>30.9</v>
      </c>
      <c r="G9" s="23">
        <v>10.6</v>
      </c>
      <c r="H9" s="24">
        <v>10.199999999999999</v>
      </c>
      <c r="I9" s="22">
        <v>10.1</v>
      </c>
      <c r="J9" s="33">
        <f t="shared" si="1"/>
        <v>30.9</v>
      </c>
      <c r="K9" s="23">
        <v>10.4</v>
      </c>
      <c r="L9" s="22">
        <v>9.6</v>
      </c>
      <c r="M9" s="25">
        <v>9.1999999999999993</v>
      </c>
      <c r="N9" s="26">
        <v>9.6</v>
      </c>
      <c r="O9" s="25">
        <v>9.8000000000000007</v>
      </c>
      <c r="P9" s="26">
        <v>10.7</v>
      </c>
      <c r="Q9" s="25">
        <v>10.3</v>
      </c>
      <c r="R9" s="26">
        <v>10.5</v>
      </c>
      <c r="S9" s="25">
        <v>10.199999999999999</v>
      </c>
      <c r="T9" s="26">
        <v>10.199999999999999</v>
      </c>
      <c r="U9" s="32">
        <f t="shared" si="2"/>
        <v>162.29999999999998</v>
      </c>
    </row>
    <row r="10" spans="1:21" ht="21.75" thickBot="1">
      <c r="A10" s="37" t="s">
        <v>55</v>
      </c>
      <c r="B10" s="38" t="s">
        <v>104</v>
      </c>
      <c r="C10" s="23">
        <v>10.6</v>
      </c>
      <c r="D10" s="24">
        <v>9.3000000000000007</v>
      </c>
      <c r="E10" s="22">
        <v>10.6</v>
      </c>
      <c r="F10" s="33">
        <f t="shared" si="0"/>
        <v>30.5</v>
      </c>
      <c r="G10" s="23">
        <v>9.1999999999999993</v>
      </c>
      <c r="H10" s="24">
        <v>10.5</v>
      </c>
      <c r="I10" s="22">
        <v>10</v>
      </c>
      <c r="J10" s="33">
        <f t="shared" si="1"/>
        <v>29.7</v>
      </c>
      <c r="K10" s="23">
        <v>10.4</v>
      </c>
      <c r="L10" s="22">
        <v>10</v>
      </c>
      <c r="M10" s="25">
        <v>10.1</v>
      </c>
      <c r="N10" s="26">
        <v>9.8000000000000007</v>
      </c>
      <c r="O10" s="25">
        <v>10.4</v>
      </c>
      <c r="P10" s="26">
        <v>10.1</v>
      </c>
      <c r="Q10" s="25">
        <v>10.4</v>
      </c>
      <c r="R10" s="26">
        <v>10.4</v>
      </c>
      <c r="S10" s="25"/>
      <c r="T10" s="26"/>
      <c r="U10" s="32">
        <f t="shared" si="2"/>
        <v>141.80000000000001</v>
      </c>
    </row>
    <row r="11" spans="1:21" ht="21.75" thickBot="1">
      <c r="A11" s="37" t="s">
        <v>56</v>
      </c>
      <c r="B11" s="38" t="s">
        <v>105</v>
      </c>
      <c r="C11" s="3">
        <v>10.199999999999999</v>
      </c>
      <c r="D11" s="4">
        <v>9.6</v>
      </c>
      <c r="E11" s="2">
        <v>10.4</v>
      </c>
      <c r="F11" s="34">
        <f t="shared" si="0"/>
        <v>30.199999999999996</v>
      </c>
      <c r="G11" s="3">
        <v>10.3</v>
      </c>
      <c r="H11" s="4">
        <v>10.7</v>
      </c>
      <c r="I11" s="2">
        <v>9.9</v>
      </c>
      <c r="J11" s="34">
        <f t="shared" si="1"/>
        <v>30.9</v>
      </c>
      <c r="K11" s="3">
        <v>9.6999999999999993</v>
      </c>
      <c r="L11" s="2">
        <v>9.1</v>
      </c>
      <c r="M11" s="3">
        <v>10.5</v>
      </c>
      <c r="N11" s="2">
        <v>10.3</v>
      </c>
      <c r="O11" s="3">
        <v>10</v>
      </c>
      <c r="P11" s="2">
        <v>10.199999999999999</v>
      </c>
      <c r="Q11" s="3"/>
      <c r="R11" s="2"/>
      <c r="S11" s="3"/>
      <c r="T11" s="2"/>
      <c r="U11" s="32">
        <f>SUM(F11+J11+K11+L11+M11+N11+O11+P11+Q11+R11+S11+T11)</f>
        <v>120.89999999999999</v>
      </c>
    </row>
    <row r="13" spans="1:21">
      <c r="U13" s="28" t="s">
        <v>109</v>
      </c>
    </row>
    <row r="16" spans="1:21" ht="21.75" thickBot="1">
      <c r="G16" s="61"/>
      <c r="H16" s="62"/>
      <c r="I16" s="61"/>
      <c r="J16" s="62"/>
      <c r="K16" s="61"/>
      <c r="L16" s="62"/>
      <c r="O16" s="18" t="s">
        <v>9</v>
      </c>
      <c r="P16" s="17" t="s">
        <v>9</v>
      </c>
      <c r="Q16" s="18" t="s">
        <v>10</v>
      </c>
      <c r="R16" s="17" t="s">
        <v>10</v>
      </c>
      <c r="S16" s="18" t="s">
        <v>11</v>
      </c>
      <c r="T16" s="17" t="s">
        <v>11</v>
      </c>
      <c r="U16" s="30" t="s">
        <v>8</v>
      </c>
    </row>
    <row r="17" spans="2:21" ht="21.75" thickBot="1">
      <c r="B17" s="38"/>
      <c r="C17" s="63">
        <f>U4</f>
        <v>166.8</v>
      </c>
      <c r="G17" s="20"/>
      <c r="H17" s="19"/>
      <c r="I17" s="20"/>
      <c r="J17" s="19"/>
      <c r="K17" s="20"/>
      <c r="L17" s="19"/>
      <c r="M17" s="32"/>
      <c r="N17" s="32"/>
      <c r="O17" s="20">
        <v>10.1</v>
      </c>
      <c r="P17" s="19">
        <v>10.7</v>
      </c>
      <c r="Q17" s="20">
        <v>9.6999999999999993</v>
      </c>
      <c r="R17" s="19">
        <v>10.9</v>
      </c>
      <c r="S17" s="20"/>
      <c r="T17" s="19"/>
      <c r="U17" s="63">
        <f>SUM(F17+J17+K17+L17+M17+N17+O17+P17+Q17+R17+S17+T17)+C17</f>
        <v>208.20000000000002</v>
      </c>
    </row>
    <row r="18" spans="2:21" ht="21.75" thickBot="1">
      <c r="B18" s="38"/>
      <c r="C18" s="63">
        <f t="shared" ref="C18:C24" si="3">U5</f>
        <v>99.5</v>
      </c>
      <c r="G18" s="25"/>
      <c r="H18" s="26"/>
      <c r="I18" s="25"/>
      <c r="J18" s="26"/>
      <c r="K18" s="25"/>
      <c r="L18" s="26"/>
      <c r="M18" s="32"/>
      <c r="N18" s="32"/>
      <c r="O18" s="25"/>
      <c r="P18" s="26"/>
      <c r="Q18" s="25"/>
      <c r="R18" s="26"/>
      <c r="S18" s="25"/>
      <c r="T18" s="26"/>
      <c r="U18" s="63">
        <f t="shared" ref="U18:U24" si="4">SUM(F18+J18+K18+L18+M18+N18+O18+P18+Q18+R18+S18+T18)+C18</f>
        <v>99.5</v>
      </c>
    </row>
    <row r="19" spans="2:21" ht="21.75" thickBot="1">
      <c r="B19" s="38"/>
      <c r="C19" s="63">
        <f t="shared" si="3"/>
        <v>165.1</v>
      </c>
      <c r="G19" s="25"/>
      <c r="H19" s="26"/>
      <c r="I19" s="25"/>
      <c r="J19" s="26"/>
      <c r="K19" s="25"/>
      <c r="L19" s="26"/>
      <c r="M19" s="32"/>
      <c r="N19" s="32"/>
      <c r="O19" s="25">
        <v>10.4</v>
      </c>
      <c r="P19" s="26">
        <v>9.5</v>
      </c>
      <c r="Q19" s="25"/>
      <c r="R19" s="26"/>
      <c r="S19" s="25"/>
      <c r="T19" s="26"/>
      <c r="U19" s="63">
        <f t="shared" si="4"/>
        <v>185</v>
      </c>
    </row>
    <row r="20" spans="2:21" ht="21.75" thickBot="1">
      <c r="B20" s="38"/>
      <c r="C20" s="63">
        <f t="shared" si="3"/>
        <v>164.50000000000003</v>
      </c>
      <c r="G20" s="25"/>
      <c r="H20" s="26"/>
      <c r="I20" s="25"/>
      <c r="J20" s="26"/>
      <c r="K20" s="25"/>
      <c r="L20" s="26"/>
      <c r="M20" s="32"/>
      <c r="N20" s="32"/>
      <c r="O20" s="25">
        <v>10.6</v>
      </c>
      <c r="P20" s="26">
        <v>10.199999999999999</v>
      </c>
      <c r="Q20" s="25">
        <v>10.7</v>
      </c>
      <c r="R20" s="26">
        <v>10.3</v>
      </c>
      <c r="S20" s="25"/>
      <c r="T20" s="26"/>
      <c r="U20" s="63">
        <f t="shared" si="4"/>
        <v>206.3</v>
      </c>
    </row>
    <row r="21" spans="2:21" ht="21.75" thickBot="1">
      <c r="B21" s="38"/>
      <c r="C21" s="63">
        <f t="shared" si="3"/>
        <v>79.400000000000006</v>
      </c>
      <c r="G21" s="23"/>
      <c r="H21" s="22"/>
      <c r="I21" s="23"/>
      <c r="J21" s="22"/>
      <c r="K21" s="23"/>
      <c r="L21" s="22"/>
      <c r="M21" s="32"/>
      <c r="N21" s="32"/>
      <c r="O21" s="23"/>
      <c r="P21" s="22"/>
      <c r="Q21" s="23"/>
      <c r="R21" s="22"/>
      <c r="S21" s="23"/>
      <c r="T21" s="22"/>
      <c r="U21" s="63">
        <f t="shared" si="4"/>
        <v>79.400000000000006</v>
      </c>
    </row>
    <row r="22" spans="2:21" ht="21.75" thickBot="1">
      <c r="B22" s="38"/>
      <c r="C22" s="63">
        <f t="shared" si="3"/>
        <v>162.29999999999998</v>
      </c>
      <c r="G22" s="25"/>
      <c r="H22" s="26"/>
      <c r="I22" s="25"/>
      <c r="J22" s="26"/>
      <c r="K22" s="25"/>
      <c r="L22" s="26"/>
      <c r="M22" s="32"/>
      <c r="N22" s="32"/>
      <c r="O22" s="25"/>
      <c r="P22" s="26"/>
      <c r="Q22" s="25"/>
      <c r="R22" s="26"/>
      <c r="S22" s="25"/>
      <c r="T22" s="26"/>
      <c r="U22" s="63">
        <f t="shared" si="4"/>
        <v>162.29999999999998</v>
      </c>
    </row>
    <row r="23" spans="2:21">
      <c r="B23" s="38"/>
      <c r="C23" s="63">
        <f t="shared" si="3"/>
        <v>141.80000000000001</v>
      </c>
      <c r="G23" s="25"/>
      <c r="H23" s="26"/>
      <c r="I23" s="25"/>
      <c r="J23" s="26"/>
      <c r="K23" s="25"/>
      <c r="L23" s="26"/>
      <c r="M23" s="32"/>
      <c r="N23" s="32"/>
      <c r="O23" s="25"/>
      <c r="P23" s="26"/>
      <c r="Q23" s="25"/>
      <c r="R23" s="26"/>
      <c r="S23" s="25"/>
      <c r="T23" s="26"/>
      <c r="U23" s="63">
        <f t="shared" si="4"/>
        <v>141.80000000000001</v>
      </c>
    </row>
    <row r="24" spans="2:21" ht="21.75" thickBot="1">
      <c r="C24" s="63">
        <f t="shared" si="3"/>
        <v>120.89999999999999</v>
      </c>
      <c r="G24" s="3"/>
      <c r="H24" s="2"/>
      <c r="I24" s="3"/>
      <c r="J24" s="2"/>
      <c r="K24" s="3"/>
      <c r="L24" s="2"/>
      <c r="M24" s="32"/>
      <c r="N24" s="32"/>
      <c r="O24" s="3"/>
      <c r="P24" s="2"/>
      <c r="Q24" s="3"/>
      <c r="R24" s="2"/>
      <c r="S24" s="3"/>
      <c r="T24" s="2"/>
      <c r="U24" s="63">
        <f t="shared" si="4"/>
        <v>120.89999999999999</v>
      </c>
    </row>
    <row r="25" spans="2:21">
      <c r="C25" s="63"/>
    </row>
  </sheetData>
  <sortState ref="A4:U9">
    <sortCondition descending="1" ref="U4:U9"/>
  </sortState>
  <pageMargins left="0.51181102362204722" right="0.11811023622047245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Y13"/>
  <sheetViews>
    <sheetView zoomScale="110" zoomScaleNormal="110" workbookViewId="0">
      <selection activeCell="Q13" sqref="Q13"/>
    </sheetView>
  </sheetViews>
  <sheetFormatPr baseColWidth="10" defaultRowHeight="21"/>
  <cols>
    <col min="1" max="1" width="3.28515625" style="36" customWidth="1"/>
    <col min="2" max="2" width="23.85546875" style="36" customWidth="1"/>
    <col min="3" max="5" width="5.42578125" style="12" hidden="1" customWidth="1"/>
    <col min="6" max="6" width="6.5703125" style="28" customWidth="1"/>
    <col min="7" max="9" width="5.42578125" style="12" hidden="1" customWidth="1"/>
    <col min="10" max="10" width="6.5703125" style="28" customWidth="1"/>
    <col min="11" max="24" width="5.42578125" style="12" customWidth="1"/>
    <col min="25" max="25" width="8.85546875" style="28" customWidth="1"/>
  </cols>
  <sheetData>
    <row r="1" spans="1:25">
      <c r="F1" s="29"/>
    </row>
    <row r="2" spans="1:25">
      <c r="B2" s="36" t="s">
        <v>51</v>
      </c>
      <c r="F2" s="29"/>
    </row>
    <row r="3" spans="1:25" ht="21.75" thickBot="1">
      <c r="A3" s="36" t="s">
        <v>12</v>
      </c>
      <c r="B3" s="36" t="s">
        <v>0</v>
      </c>
      <c r="C3" s="15" t="s">
        <v>3</v>
      </c>
      <c r="D3" s="16" t="s">
        <v>4</v>
      </c>
      <c r="E3" s="17" t="s">
        <v>5</v>
      </c>
      <c r="F3" s="30" t="s">
        <v>1</v>
      </c>
      <c r="G3" s="15" t="s">
        <v>3</v>
      </c>
      <c r="H3" s="16" t="s">
        <v>4</v>
      </c>
      <c r="I3" s="17" t="s">
        <v>5</v>
      </c>
      <c r="J3" s="30" t="s">
        <v>2</v>
      </c>
      <c r="K3" s="18" t="s">
        <v>6</v>
      </c>
      <c r="L3" s="17" t="s">
        <v>6</v>
      </c>
      <c r="M3" s="18" t="s">
        <v>7</v>
      </c>
      <c r="N3" s="17" t="s">
        <v>7</v>
      </c>
      <c r="O3" s="18" t="s">
        <v>9</v>
      </c>
      <c r="P3" s="17" t="s">
        <v>9</v>
      </c>
      <c r="Q3" s="18" t="s">
        <v>10</v>
      </c>
      <c r="R3" s="17" t="s">
        <v>10</v>
      </c>
      <c r="S3" s="18" t="s">
        <v>11</v>
      </c>
      <c r="T3" s="70" t="s">
        <v>11</v>
      </c>
      <c r="U3" s="70" t="s">
        <v>107</v>
      </c>
      <c r="V3" s="70" t="s">
        <v>107</v>
      </c>
      <c r="W3" s="71" t="s">
        <v>108</v>
      </c>
      <c r="X3" s="62" t="s">
        <v>108</v>
      </c>
      <c r="Y3" s="30" t="s">
        <v>8</v>
      </c>
    </row>
    <row r="4" spans="1:25" ht="21.75" thickBot="1">
      <c r="A4" s="37">
        <v>1</v>
      </c>
      <c r="B4" s="38" t="str">
        <f>data!B15</f>
        <v>Runde Frank</v>
      </c>
      <c r="C4" s="20">
        <v>10.6</v>
      </c>
      <c r="D4" s="21">
        <v>9.4</v>
      </c>
      <c r="E4" s="19">
        <v>10.7</v>
      </c>
      <c r="F4" s="31">
        <f t="shared" ref="F4:F11" si="0">SUM(C4:E4)</f>
        <v>30.7</v>
      </c>
      <c r="G4" s="20">
        <v>10.3</v>
      </c>
      <c r="H4" s="21">
        <v>10.6</v>
      </c>
      <c r="I4" s="19">
        <v>10.4</v>
      </c>
      <c r="J4" s="31">
        <f t="shared" ref="J4:J11" si="1">SUM(G4:I4)</f>
        <v>31.299999999999997</v>
      </c>
      <c r="K4" s="20">
        <v>10.5</v>
      </c>
      <c r="L4" s="19">
        <v>9.9</v>
      </c>
      <c r="M4" s="50">
        <v>10.1</v>
      </c>
      <c r="N4" s="51">
        <v>10.6</v>
      </c>
      <c r="O4" s="50">
        <v>10.4</v>
      </c>
      <c r="P4" s="51">
        <v>10.4</v>
      </c>
      <c r="Q4" s="50">
        <v>10.5</v>
      </c>
      <c r="R4" s="51">
        <v>10.9</v>
      </c>
      <c r="S4" s="77">
        <v>10</v>
      </c>
      <c r="T4" s="83">
        <v>10.8</v>
      </c>
      <c r="U4" s="83">
        <v>10.4</v>
      </c>
      <c r="V4" s="83">
        <v>10.7</v>
      </c>
      <c r="W4" s="50">
        <v>10.8</v>
      </c>
      <c r="X4" s="51">
        <v>10.4</v>
      </c>
      <c r="Y4" s="32">
        <f>SUM(F4+J4+K4+L4+M4+N4+O4+P4+Q4+R4+S4+X4+T4+U4+V4+W4)</f>
        <v>208.40000000000003</v>
      </c>
    </row>
    <row r="5" spans="1:25" ht="21.75" thickBot="1">
      <c r="A5" s="53">
        <v>2</v>
      </c>
      <c r="B5" s="38" t="str">
        <f>data!B16</f>
        <v>Albers Klaus Dieter</v>
      </c>
      <c r="C5" s="54">
        <v>10.199999999999999</v>
      </c>
      <c r="D5" s="55">
        <v>10.6</v>
      </c>
      <c r="E5" s="56">
        <v>10.6</v>
      </c>
      <c r="F5" s="31">
        <f t="shared" si="0"/>
        <v>31.4</v>
      </c>
      <c r="G5" s="54">
        <v>10.8</v>
      </c>
      <c r="H5" s="55">
        <v>10.1</v>
      </c>
      <c r="I5" s="56">
        <v>10.3</v>
      </c>
      <c r="J5" s="31">
        <f t="shared" si="1"/>
        <v>31.2</v>
      </c>
      <c r="K5" s="54">
        <v>10.7</v>
      </c>
      <c r="L5" s="56">
        <v>10.7</v>
      </c>
      <c r="M5" s="57">
        <v>9.6</v>
      </c>
      <c r="N5" s="58">
        <v>10.6</v>
      </c>
      <c r="O5" s="57">
        <v>10.4</v>
      </c>
      <c r="P5" s="58">
        <v>9.8000000000000007</v>
      </c>
      <c r="Q5" s="57">
        <v>10.5</v>
      </c>
      <c r="R5" s="58">
        <v>10.4</v>
      </c>
      <c r="S5" s="78">
        <v>10.6</v>
      </c>
      <c r="T5" s="84">
        <v>10.3</v>
      </c>
      <c r="U5" s="84">
        <v>10.9</v>
      </c>
      <c r="V5" s="84">
        <v>10.5</v>
      </c>
      <c r="W5" s="57">
        <v>10.5</v>
      </c>
      <c r="X5" s="58">
        <v>10.4</v>
      </c>
      <c r="Y5" s="32">
        <f>SUM(F5+J5+K5+L5+M5+N5+O5+P5+Q5+R5+S5+X5+T5+U5+V5+W5)</f>
        <v>208.5</v>
      </c>
    </row>
    <row r="6" spans="1:25" ht="21.75" thickBot="1">
      <c r="A6" s="53">
        <v>3</v>
      </c>
      <c r="B6" s="38" t="str">
        <f>data!B17</f>
        <v>Runde Norbert</v>
      </c>
      <c r="C6" s="54">
        <v>10.1</v>
      </c>
      <c r="D6" s="55">
        <v>10.6</v>
      </c>
      <c r="E6" s="56">
        <v>10</v>
      </c>
      <c r="F6" s="31">
        <f t="shared" si="0"/>
        <v>30.7</v>
      </c>
      <c r="G6" s="54">
        <v>10.199999999999999</v>
      </c>
      <c r="H6" s="55">
        <v>9.9</v>
      </c>
      <c r="I6" s="56">
        <v>10.3</v>
      </c>
      <c r="J6" s="31">
        <f t="shared" si="1"/>
        <v>30.400000000000002</v>
      </c>
      <c r="K6" s="54">
        <v>10.5</v>
      </c>
      <c r="L6" s="56">
        <v>10.5</v>
      </c>
      <c r="M6" s="57">
        <v>10.5</v>
      </c>
      <c r="N6" s="58">
        <v>10.3</v>
      </c>
      <c r="O6" s="57">
        <v>10.7</v>
      </c>
      <c r="P6" s="58">
        <v>10.3</v>
      </c>
      <c r="Q6" s="57"/>
      <c r="R6" s="58"/>
      <c r="S6" s="78"/>
      <c r="T6" s="84"/>
      <c r="U6" s="84"/>
      <c r="V6" s="84"/>
      <c r="W6" s="57"/>
      <c r="X6" s="58"/>
      <c r="Y6" s="32">
        <f t="shared" ref="Y6:Y11" si="2">SUM(F6+J6+K6+L6+M6+N6+O6+P6+Q6+R6+S6+X6+T6+U6+V6+W6)</f>
        <v>123.89999999999999</v>
      </c>
    </row>
    <row r="7" spans="1:25" ht="21.75" thickBot="1">
      <c r="A7" s="40">
        <v>4</v>
      </c>
      <c r="B7" s="38" t="str">
        <f>data!B18</f>
        <v>Segbers Christian</v>
      </c>
      <c r="C7" s="23">
        <v>10.4</v>
      </c>
      <c r="D7" s="24">
        <v>10.3</v>
      </c>
      <c r="E7" s="22">
        <v>10.7</v>
      </c>
      <c r="F7" s="33">
        <f t="shared" si="0"/>
        <v>31.400000000000002</v>
      </c>
      <c r="G7" s="23">
        <v>10.6</v>
      </c>
      <c r="H7" s="24">
        <v>10</v>
      </c>
      <c r="I7" s="22">
        <v>10.3</v>
      </c>
      <c r="J7" s="33">
        <f t="shared" si="1"/>
        <v>30.900000000000002</v>
      </c>
      <c r="K7" s="23">
        <v>10.1</v>
      </c>
      <c r="L7" s="22">
        <v>10.4</v>
      </c>
      <c r="M7" s="25">
        <v>10.1</v>
      </c>
      <c r="N7" s="26">
        <v>10.3</v>
      </c>
      <c r="O7" s="25">
        <v>10.5</v>
      </c>
      <c r="P7" s="26">
        <v>10.4</v>
      </c>
      <c r="Q7" s="25">
        <v>10.8</v>
      </c>
      <c r="R7" s="26">
        <v>10.3</v>
      </c>
      <c r="S7" s="79">
        <v>10.4</v>
      </c>
      <c r="T7" s="73">
        <v>10.9</v>
      </c>
      <c r="U7" s="73">
        <v>10.3</v>
      </c>
      <c r="V7" s="73">
        <v>10</v>
      </c>
      <c r="W7" s="25"/>
      <c r="X7" s="26"/>
      <c r="Y7" s="32">
        <f t="shared" si="2"/>
        <v>186.80000000000004</v>
      </c>
    </row>
    <row r="8" spans="1:25" ht="21.75" thickBot="1">
      <c r="A8" s="40">
        <v>5</v>
      </c>
      <c r="B8" s="38" t="str">
        <f>data!B19</f>
        <v>Holtermann Uwe</v>
      </c>
      <c r="C8" s="44">
        <v>9.8000000000000007</v>
      </c>
      <c r="D8" s="46">
        <v>10.5</v>
      </c>
      <c r="E8" s="47">
        <v>10.4</v>
      </c>
      <c r="F8" s="49">
        <f t="shared" si="0"/>
        <v>30.700000000000003</v>
      </c>
      <c r="G8" s="44">
        <v>9.9</v>
      </c>
      <c r="H8" s="46">
        <v>10.1</v>
      </c>
      <c r="I8" s="47">
        <v>10.3</v>
      </c>
      <c r="J8" s="49">
        <f t="shared" si="1"/>
        <v>30.3</v>
      </c>
      <c r="K8" s="44">
        <v>10.7</v>
      </c>
      <c r="L8" s="47">
        <v>10</v>
      </c>
      <c r="M8" s="44">
        <v>9.9</v>
      </c>
      <c r="N8" s="47">
        <v>10.8</v>
      </c>
      <c r="O8" s="44"/>
      <c r="P8" s="47"/>
      <c r="Q8" s="44"/>
      <c r="R8" s="47"/>
      <c r="S8" s="80"/>
      <c r="T8" s="85"/>
      <c r="U8" s="85"/>
      <c r="V8" s="85"/>
      <c r="W8" s="44"/>
      <c r="X8" s="47"/>
      <c r="Y8" s="32">
        <f t="shared" si="2"/>
        <v>102.4</v>
      </c>
    </row>
    <row r="9" spans="1:25" ht="21.75" thickBot="1">
      <c r="A9" s="40">
        <v>6</v>
      </c>
      <c r="B9" s="38" t="str">
        <f>data!B20</f>
        <v>Fleer Thien Torsten</v>
      </c>
      <c r="C9" s="23">
        <v>10.5</v>
      </c>
      <c r="D9" s="24">
        <v>10.199999999999999</v>
      </c>
      <c r="E9" s="22">
        <v>9.1999999999999993</v>
      </c>
      <c r="F9" s="33">
        <f t="shared" si="0"/>
        <v>29.9</v>
      </c>
      <c r="G9" s="23">
        <v>9.8000000000000007</v>
      </c>
      <c r="H9" s="24">
        <v>8.1999999999999993</v>
      </c>
      <c r="I9" s="22">
        <v>9.8000000000000007</v>
      </c>
      <c r="J9" s="33">
        <f t="shared" si="1"/>
        <v>27.8</v>
      </c>
      <c r="K9" s="23">
        <v>10.5</v>
      </c>
      <c r="L9" s="22">
        <v>10.199999999999999</v>
      </c>
      <c r="M9" s="23"/>
      <c r="N9" s="22"/>
      <c r="O9" s="23"/>
      <c r="P9" s="22"/>
      <c r="Q9" s="23"/>
      <c r="R9" s="22"/>
      <c r="S9" s="81"/>
      <c r="T9" s="74"/>
      <c r="U9" s="74"/>
      <c r="V9" s="74"/>
      <c r="W9" s="23"/>
      <c r="X9" s="22"/>
      <c r="Y9" s="32">
        <f t="shared" si="2"/>
        <v>78.400000000000006</v>
      </c>
    </row>
    <row r="10" spans="1:25" ht="21.75" thickBot="1">
      <c r="A10" s="40">
        <v>7</v>
      </c>
      <c r="B10" s="38" t="str">
        <f>data!B21</f>
        <v xml:space="preserve">Wester Markus </v>
      </c>
      <c r="C10" s="23">
        <v>10.3</v>
      </c>
      <c r="D10" s="24">
        <v>10.7</v>
      </c>
      <c r="E10" s="22">
        <v>10.3</v>
      </c>
      <c r="F10" s="33">
        <f t="shared" si="0"/>
        <v>31.3</v>
      </c>
      <c r="G10" s="23">
        <v>9.9</v>
      </c>
      <c r="H10" s="24">
        <v>10.4</v>
      </c>
      <c r="I10" s="22">
        <v>10.6</v>
      </c>
      <c r="J10" s="33">
        <f t="shared" si="1"/>
        <v>30.9</v>
      </c>
      <c r="K10" s="23">
        <v>10.1</v>
      </c>
      <c r="L10" s="22">
        <v>10.199999999999999</v>
      </c>
      <c r="M10" s="25">
        <v>10.7</v>
      </c>
      <c r="N10" s="26">
        <v>10.8</v>
      </c>
      <c r="O10" s="25">
        <v>10.199999999999999</v>
      </c>
      <c r="P10" s="26">
        <v>10</v>
      </c>
      <c r="Q10" s="25">
        <v>10</v>
      </c>
      <c r="R10" s="26">
        <v>10.3</v>
      </c>
      <c r="S10" s="79">
        <v>10.4</v>
      </c>
      <c r="T10" s="73">
        <v>10.7</v>
      </c>
      <c r="U10" s="73"/>
      <c r="V10" s="73"/>
      <c r="W10" s="25"/>
      <c r="X10" s="26"/>
      <c r="Y10" s="32">
        <f t="shared" si="2"/>
        <v>165.6</v>
      </c>
    </row>
    <row r="11" spans="1:25" ht="21.75" thickBot="1">
      <c r="A11" s="42">
        <v>8</v>
      </c>
      <c r="B11" s="38" t="str">
        <f>data!B22</f>
        <v>Rüther Daniel</v>
      </c>
      <c r="C11" s="43">
        <v>10.1</v>
      </c>
      <c r="D11" s="45">
        <v>10.199999999999999</v>
      </c>
      <c r="E11" s="27">
        <v>10.3</v>
      </c>
      <c r="F11" s="48">
        <f t="shared" si="0"/>
        <v>30.599999999999998</v>
      </c>
      <c r="G11" s="43">
        <v>9.8000000000000007</v>
      </c>
      <c r="H11" s="45">
        <v>10.7</v>
      </c>
      <c r="I11" s="27">
        <v>10.5</v>
      </c>
      <c r="J11" s="48">
        <f t="shared" si="1"/>
        <v>31</v>
      </c>
      <c r="K11" s="43">
        <v>10.3</v>
      </c>
      <c r="L11" s="27">
        <v>10.9</v>
      </c>
      <c r="M11" s="43">
        <v>10.6</v>
      </c>
      <c r="N11" s="27">
        <v>10.199999999999999</v>
      </c>
      <c r="O11" s="43">
        <v>10.6</v>
      </c>
      <c r="P11" s="27">
        <v>10.199999999999999</v>
      </c>
      <c r="Q11" s="43">
        <v>10</v>
      </c>
      <c r="R11" s="27">
        <v>10</v>
      </c>
      <c r="S11" s="82"/>
      <c r="T11" s="86"/>
      <c r="U11" s="86"/>
      <c r="V11" s="86"/>
      <c r="W11" s="43"/>
      <c r="X11" s="27"/>
      <c r="Y11" s="32">
        <f t="shared" si="2"/>
        <v>144.39999999999998</v>
      </c>
    </row>
    <row r="12" spans="1:25">
      <c r="F12" s="28" t="s">
        <v>116</v>
      </c>
      <c r="K12" t="s">
        <v>117</v>
      </c>
    </row>
    <row r="13" spans="1:25">
      <c r="B13" s="36" t="s">
        <v>114</v>
      </c>
      <c r="F13" s="28">
        <v>10.5</v>
      </c>
      <c r="J13" s="28" t="s">
        <v>115</v>
      </c>
      <c r="K13" s="106">
        <v>9.8000000000000007</v>
      </c>
    </row>
  </sheetData>
  <sortState ref="A4:U9">
    <sortCondition ref="A4:A9"/>
  </sortState>
  <pageMargins left="0.51181102362204722" right="0.11811023622047245" top="0.78740157480314965" bottom="0.78740157480314965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Y13"/>
  <sheetViews>
    <sheetView zoomScale="110" zoomScaleNormal="110" workbookViewId="0">
      <selection activeCell="N13" sqref="N13"/>
    </sheetView>
  </sheetViews>
  <sheetFormatPr baseColWidth="10" defaultRowHeight="21"/>
  <cols>
    <col min="1" max="1" width="3.28515625" style="36" customWidth="1"/>
    <col min="2" max="2" width="23.7109375" style="36" customWidth="1"/>
    <col min="3" max="5" width="5.42578125" style="12" hidden="1" customWidth="1"/>
    <col min="6" max="6" width="6.28515625" style="28" customWidth="1"/>
    <col min="7" max="9" width="5.42578125" style="12" hidden="1" customWidth="1"/>
    <col min="10" max="10" width="6.28515625" style="28" customWidth="1"/>
    <col min="11" max="24" width="5.42578125" style="12" customWidth="1"/>
    <col min="25" max="25" width="9.5703125" style="28" customWidth="1"/>
  </cols>
  <sheetData>
    <row r="1" spans="1:25">
      <c r="F1" s="29"/>
    </row>
    <row r="2" spans="1:25">
      <c r="B2" s="36" t="s">
        <v>52</v>
      </c>
      <c r="F2" s="29"/>
    </row>
    <row r="3" spans="1:25" ht="21.75" thickBot="1">
      <c r="A3" s="36" t="s">
        <v>12</v>
      </c>
      <c r="B3" s="36" t="s">
        <v>0</v>
      </c>
      <c r="C3" s="15" t="s">
        <v>3</v>
      </c>
      <c r="D3" s="16" t="s">
        <v>4</v>
      </c>
      <c r="E3" s="17" t="s">
        <v>5</v>
      </c>
      <c r="F3" s="30" t="s">
        <v>1</v>
      </c>
      <c r="G3" s="15" t="s">
        <v>3</v>
      </c>
      <c r="H3" s="16" t="s">
        <v>4</v>
      </c>
      <c r="I3" s="17" t="s">
        <v>5</v>
      </c>
      <c r="J3" s="30" t="s">
        <v>2</v>
      </c>
      <c r="K3" s="18" t="s">
        <v>6</v>
      </c>
      <c r="L3" s="17" t="s">
        <v>6</v>
      </c>
      <c r="M3" s="18" t="s">
        <v>7</v>
      </c>
      <c r="N3" s="17" t="s">
        <v>7</v>
      </c>
      <c r="O3" s="18" t="s">
        <v>9</v>
      </c>
      <c r="P3" s="17" t="s">
        <v>9</v>
      </c>
      <c r="Q3" s="18" t="s">
        <v>10</v>
      </c>
      <c r="R3" s="17" t="s">
        <v>10</v>
      </c>
      <c r="S3" s="70" t="s">
        <v>11</v>
      </c>
      <c r="T3" s="70" t="s">
        <v>11</v>
      </c>
      <c r="U3" s="70" t="s">
        <v>107</v>
      </c>
      <c r="V3" s="70" t="s">
        <v>107</v>
      </c>
      <c r="W3" s="61" t="s">
        <v>108</v>
      </c>
      <c r="X3" s="62" t="s">
        <v>108</v>
      </c>
      <c r="Y3" s="30" t="s">
        <v>8</v>
      </c>
    </row>
    <row r="4" spans="1:25" ht="21.75" thickBot="1">
      <c r="A4" s="37">
        <v>1</v>
      </c>
      <c r="B4" s="38" t="str">
        <f>data!B26</f>
        <v>Klawitter Gerhard</v>
      </c>
      <c r="C4" s="20">
        <v>9.9</v>
      </c>
      <c r="D4" s="21">
        <v>9.9</v>
      </c>
      <c r="E4" s="19">
        <v>10.5</v>
      </c>
      <c r="F4" s="31">
        <f t="shared" ref="F4:F11" si="0">SUM(C4:E4)</f>
        <v>30.3</v>
      </c>
      <c r="G4" s="20">
        <v>9.6999999999999993</v>
      </c>
      <c r="H4" s="21">
        <v>10.4</v>
      </c>
      <c r="I4" s="19">
        <v>9.9</v>
      </c>
      <c r="J4" s="31">
        <f>SUM(G4:I4)</f>
        <v>30</v>
      </c>
      <c r="K4" s="20">
        <v>10.5</v>
      </c>
      <c r="L4" s="19">
        <v>10.1</v>
      </c>
      <c r="M4" s="20">
        <v>10.3</v>
      </c>
      <c r="N4" s="19">
        <v>10.6</v>
      </c>
      <c r="O4" s="20">
        <v>10.9</v>
      </c>
      <c r="P4" s="19">
        <v>10.9</v>
      </c>
      <c r="Q4" s="20">
        <v>10.7</v>
      </c>
      <c r="R4" s="19">
        <v>10</v>
      </c>
      <c r="S4" s="72">
        <v>10.3</v>
      </c>
      <c r="T4" s="72">
        <v>9.6999999999999993</v>
      </c>
      <c r="U4" s="72"/>
      <c r="V4" s="72"/>
      <c r="W4" s="20"/>
      <c r="X4" s="19"/>
      <c r="Y4" s="39">
        <f>SUM(F4+J4+K4+L4+M4+N4+O4+P4+Q4+R4+W4+X4+S4+T4+U4+V4)</f>
        <v>164.29999999999998</v>
      </c>
    </row>
    <row r="5" spans="1:25" ht="21.75" thickBot="1">
      <c r="A5" s="53">
        <v>2</v>
      </c>
      <c r="B5" s="38" t="str">
        <f>data!B27</f>
        <v>Dinklage Norbert</v>
      </c>
      <c r="C5" s="54">
        <v>10.5</v>
      </c>
      <c r="D5" s="55">
        <v>10.7</v>
      </c>
      <c r="E5" s="56">
        <v>10.1</v>
      </c>
      <c r="F5" s="31">
        <f t="shared" si="0"/>
        <v>31.299999999999997</v>
      </c>
      <c r="G5" s="54">
        <v>10.199999999999999</v>
      </c>
      <c r="H5" s="55">
        <v>10.3</v>
      </c>
      <c r="I5" s="56">
        <v>10.3</v>
      </c>
      <c r="J5" s="31">
        <f t="shared" ref="J5:J11" si="1">SUM(G5:I5)</f>
        <v>30.8</v>
      </c>
      <c r="K5" s="54">
        <v>10.5</v>
      </c>
      <c r="L5" s="56">
        <v>9.9</v>
      </c>
      <c r="M5" s="54">
        <v>10.7</v>
      </c>
      <c r="N5" s="56">
        <v>10</v>
      </c>
      <c r="O5" s="54">
        <v>9.8000000000000007</v>
      </c>
      <c r="P5" s="56">
        <v>10.8</v>
      </c>
      <c r="Q5" s="54">
        <v>9.6</v>
      </c>
      <c r="R5" s="56">
        <v>10.199999999999999</v>
      </c>
      <c r="S5" s="104"/>
      <c r="T5" s="104"/>
      <c r="U5" s="104"/>
      <c r="V5" s="104"/>
      <c r="W5" s="54"/>
      <c r="X5" s="56"/>
      <c r="Y5" s="39">
        <f t="shared" ref="Y5:Y11" si="2">SUM(F5+J5+K5+L5+M5+N5+O5+P5+Q5+R5+W5+X5+S5+T5+U5+V5)</f>
        <v>143.6</v>
      </c>
    </row>
    <row r="6" spans="1:25" ht="21.75" thickBot="1">
      <c r="A6" s="53">
        <v>3</v>
      </c>
      <c r="B6" s="38" t="str">
        <f>data!B28</f>
        <v>Krömer Martin</v>
      </c>
      <c r="C6" s="54">
        <v>8.3000000000000007</v>
      </c>
      <c r="D6" s="55">
        <v>9.8000000000000007</v>
      </c>
      <c r="E6" s="56">
        <v>9.4</v>
      </c>
      <c r="F6" s="31">
        <f t="shared" si="0"/>
        <v>27.5</v>
      </c>
      <c r="G6" s="54">
        <v>10.7</v>
      </c>
      <c r="H6" s="55">
        <v>10</v>
      </c>
      <c r="I6" s="56">
        <v>9.8000000000000007</v>
      </c>
      <c r="J6" s="31">
        <f t="shared" si="1"/>
        <v>30.5</v>
      </c>
      <c r="K6" s="54">
        <v>10.6</v>
      </c>
      <c r="L6" s="56">
        <v>9.9</v>
      </c>
      <c r="M6" s="54"/>
      <c r="N6" s="56"/>
      <c r="O6" s="54"/>
      <c r="P6" s="56"/>
      <c r="Q6" s="54"/>
      <c r="R6" s="56"/>
      <c r="S6" s="104"/>
      <c r="T6" s="104"/>
      <c r="U6" s="104"/>
      <c r="V6" s="104"/>
      <c r="W6" s="54"/>
      <c r="X6" s="56"/>
      <c r="Y6" s="39">
        <f t="shared" si="2"/>
        <v>78.5</v>
      </c>
    </row>
    <row r="7" spans="1:25" ht="21.75" thickBot="1">
      <c r="A7" s="40">
        <v>4</v>
      </c>
      <c r="B7" s="38" t="str">
        <f>data!B29</f>
        <v>Hegger Thomas</v>
      </c>
      <c r="C7" s="23">
        <v>10.8</v>
      </c>
      <c r="D7" s="24">
        <v>10.1</v>
      </c>
      <c r="E7" s="22">
        <v>10</v>
      </c>
      <c r="F7" s="31">
        <f t="shared" si="0"/>
        <v>30.9</v>
      </c>
      <c r="G7" s="23">
        <v>10.8</v>
      </c>
      <c r="H7" s="24">
        <v>10</v>
      </c>
      <c r="I7" s="22">
        <v>10.5</v>
      </c>
      <c r="J7" s="31">
        <f t="shared" si="1"/>
        <v>31.3</v>
      </c>
      <c r="K7" s="23">
        <v>10.5</v>
      </c>
      <c r="L7" s="22">
        <v>10.4</v>
      </c>
      <c r="M7" s="25">
        <v>10.6</v>
      </c>
      <c r="N7" s="26">
        <v>10.5</v>
      </c>
      <c r="O7" s="25">
        <v>10.8</v>
      </c>
      <c r="P7" s="26">
        <v>10.9</v>
      </c>
      <c r="Q7" s="25">
        <v>10.5</v>
      </c>
      <c r="R7" s="26">
        <v>10.8</v>
      </c>
      <c r="S7" s="73">
        <v>9.8000000000000007</v>
      </c>
      <c r="T7" s="73">
        <v>10</v>
      </c>
      <c r="U7" s="73">
        <v>9.8000000000000007</v>
      </c>
      <c r="V7" s="73">
        <v>10.4</v>
      </c>
      <c r="W7" s="25">
        <v>10.199999999999999</v>
      </c>
      <c r="X7" s="26">
        <v>10.6</v>
      </c>
      <c r="Y7" s="39">
        <f t="shared" si="2"/>
        <v>208.00000000000003</v>
      </c>
    </row>
    <row r="8" spans="1:25" ht="21.75" thickBot="1">
      <c r="A8" s="40">
        <v>5</v>
      </c>
      <c r="B8" s="38" t="str">
        <f>data!B30</f>
        <v>Tausch Clemens</v>
      </c>
      <c r="C8" s="23">
        <v>10.7</v>
      </c>
      <c r="D8" s="24">
        <v>10.5</v>
      </c>
      <c r="E8" s="22">
        <v>9.6</v>
      </c>
      <c r="F8" s="31">
        <f t="shared" si="0"/>
        <v>30.799999999999997</v>
      </c>
      <c r="G8" s="23">
        <v>10.5</v>
      </c>
      <c r="H8" s="24">
        <v>10.5</v>
      </c>
      <c r="I8" s="22">
        <v>10</v>
      </c>
      <c r="J8" s="31">
        <f t="shared" si="1"/>
        <v>31</v>
      </c>
      <c r="K8" s="23">
        <v>10.5</v>
      </c>
      <c r="L8" s="22">
        <v>10.7</v>
      </c>
      <c r="M8" s="23">
        <v>10.4</v>
      </c>
      <c r="N8" s="22">
        <v>9.8000000000000007</v>
      </c>
      <c r="O8" s="23">
        <v>10.8</v>
      </c>
      <c r="P8" s="22">
        <v>8.9</v>
      </c>
      <c r="Q8" s="23"/>
      <c r="R8" s="22"/>
      <c r="S8" s="74"/>
      <c r="T8" s="74"/>
      <c r="U8" s="74"/>
      <c r="V8" s="74"/>
      <c r="W8" s="23"/>
      <c r="X8" s="22"/>
      <c r="Y8" s="39">
        <f t="shared" si="2"/>
        <v>122.9</v>
      </c>
    </row>
    <row r="9" spans="1:25" ht="21.75" thickBot="1">
      <c r="A9" s="40">
        <v>6</v>
      </c>
      <c r="B9" s="38" t="str">
        <f>data!B31</f>
        <v>Pölking Thomas</v>
      </c>
      <c r="C9" s="23">
        <v>9.6999999999999993</v>
      </c>
      <c r="D9" s="24">
        <v>10.4</v>
      </c>
      <c r="E9" s="22">
        <v>10.3</v>
      </c>
      <c r="F9" s="31">
        <f t="shared" si="0"/>
        <v>30.400000000000002</v>
      </c>
      <c r="G9" s="23">
        <v>10.5</v>
      </c>
      <c r="H9" s="24">
        <v>10.5</v>
      </c>
      <c r="I9" s="22">
        <v>10.3</v>
      </c>
      <c r="J9" s="31">
        <f t="shared" si="1"/>
        <v>31.3</v>
      </c>
      <c r="K9" s="23">
        <v>10.7</v>
      </c>
      <c r="L9" s="22">
        <v>9.5</v>
      </c>
      <c r="M9" s="25">
        <v>10.4</v>
      </c>
      <c r="N9" s="26">
        <v>9.4</v>
      </c>
      <c r="O9" s="25"/>
      <c r="P9" s="26"/>
      <c r="Q9" s="25"/>
      <c r="R9" s="26"/>
      <c r="S9" s="73"/>
      <c r="T9" s="73"/>
      <c r="U9" s="73"/>
      <c r="V9" s="73"/>
      <c r="W9" s="25"/>
      <c r="X9" s="26"/>
      <c r="Y9" s="39">
        <f t="shared" si="2"/>
        <v>101.70000000000002</v>
      </c>
    </row>
    <row r="10" spans="1:25" ht="21.75" thickBot="1">
      <c r="A10" s="40">
        <v>7</v>
      </c>
      <c r="B10" s="38" t="str">
        <f>data!B32</f>
        <v>Untiedt Heinz</v>
      </c>
      <c r="C10" s="23">
        <v>10.199999999999999</v>
      </c>
      <c r="D10" s="24">
        <v>10</v>
      </c>
      <c r="E10" s="22">
        <v>10.7</v>
      </c>
      <c r="F10" s="31">
        <f t="shared" si="0"/>
        <v>30.9</v>
      </c>
      <c r="G10" s="23">
        <v>10.5</v>
      </c>
      <c r="H10" s="24">
        <v>10.4</v>
      </c>
      <c r="I10" s="22">
        <v>10.7</v>
      </c>
      <c r="J10" s="31">
        <f t="shared" si="1"/>
        <v>31.599999999999998</v>
      </c>
      <c r="K10" s="23">
        <v>10.199999999999999</v>
      </c>
      <c r="L10" s="22">
        <v>9.6999999999999993</v>
      </c>
      <c r="M10" s="25">
        <v>10.6</v>
      </c>
      <c r="N10" s="26">
        <v>10</v>
      </c>
      <c r="O10" s="25">
        <v>9.8000000000000007</v>
      </c>
      <c r="P10" s="26">
        <v>10.5</v>
      </c>
      <c r="Q10" s="25">
        <v>10.7</v>
      </c>
      <c r="R10" s="26">
        <v>10.7</v>
      </c>
      <c r="S10" s="73">
        <v>10.3</v>
      </c>
      <c r="T10" s="73">
        <v>10.6</v>
      </c>
      <c r="U10" s="73">
        <v>10.1</v>
      </c>
      <c r="V10" s="73">
        <v>10.3</v>
      </c>
      <c r="W10" s="25"/>
      <c r="X10" s="26"/>
      <c r="Y10" s="39">
        <f t="shared" si="2"/>
        <v>186</v>
      </c>
    </row>
    <row r="11" spans="1:25" ht="21.75" thickBot="1">
      <c r="A11" s="42">
        <v>8</v>
      </c>
      <c r="B11" s="38" t="str">
        <f>data!B33</f>
        <v>Spille Walter</v>
      </c>
      <c r="C11" s="3">
        <v>10.8</v>
      </c>
      <c r="D11" s="4">
        <v>10.4</v>
      </c>
      <c r="E11" s="2">
        <v>10.4</v>
      </c>
      <c r="F11" s="31">
        <f t="shared" si="0"/>
        <v>31.6</v>
      </c>
      <c r="G11" s="3">
        <v>9.5</v>
      </c>
      <c r="H11" s="4">
        <v>10.7</v>
      </c>
      <c r="I11" s="2">
        <v>9.6999999999999993</v>
      </c>
      <c r="J11" s="31">
        <f t="shared" si="1"/>
        <v>29.9</v>
      </c>
      <c r="K11" s="3">
        <v>10.4</v>
      </c>
      <c r="L11" s="2">
        <v>10.4</v>
      </c>
      <c r="M11" s="3">
        <v>10.199999999999999</v>
      </c>
      <c r="N11" s="2">
        <v>10.7</v>
      </c>
      <c r="O11" s="3">
        <v>10.7</v>
      </c>
      <c r="P11" s="2">
        <v>10.5</v>
      </c>
      <c r="Q11" s="3">
        <v>10.7</v>
      </c>
      <c r="R11" s="2">
        <v>10.1</v>
      </c>
      <c r="S11" s="75">
        <v>10.6</v>
      </c>
      <c r="T11" s="75">
        <v>10.7</v>
      </c>
      <c r="U11" s="75">
        <v>10.5</v>
      </c>
      <c r="V11" s="75">
        <v>10.3</v>
      </c>
      <c r="W11" s="3">
        <v>10</v>
      </c>
      <c r="X11" s="2">
        <v>10.7</v>
      </c>
      <c r="Y11" s="39">
        <f t="shared" si="2"/>
        <v>208</v>
      </c>
    </row>
    <row r="12" spans="1:25">
      <c r="C12" t="s">
        <v>53</v>
      </c>
      <c r="D12" t="s">
        <v>54</v>
      </c>
    </row>
    <row r="13" spans="1:25">
      <c r="B13" s="36" t="s">
        <v>112</v>
      </c>
      <c r="F13" s="28">
        <v>9.6</v>
      </c>
      <c r="K13" s="106">
        <v>10.6</v>
      </c>
    </row>
  </sheetData>
  <pageMargins left="0.51181102362204722" right="0.11811023622047245" top="0.78740157480314965" bottom="0.78740157480314965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Y11"/>
  <sheetViews>
    <sheetView zoomScale="110" zoomScaleNormal="110" workbookViewId="0">
      <selection activeCell="P13" sqref="P13"/>
    </sheetView>
  </sheetViews>
  <sheetFormatPr baseColWidth="10" defaultRowHeight="21"/>
  <cols>
    <col min="1" max="1" width="3.28515625" style="36" customWidth="1"/>
    <col min="2" max="2" width="23.85546875" style="1" customWidth="1"/>
    <col min="3" max="3" width="5.5703125" style="12" hidden="1" customWidth="1"/>
    <col min="4" max="5" width="5.42578125" style="12" hidden="1" customWidth="1"/>
    <col min="6" max="6" width="6.5703125" style="96" customWidth="1"/>
    <col min="7" max="9" width="5.42578125" style="12" hidden="1" customWidth="1"/>
    <col min="10" max="10" width="6.5703125" style="96" customWidth="1"/>
    <col min="11" max="24" width="5.42578125" style="12" customWidth="1"/>
    <col min="25" max="25" width="8.85546875" style="101" customWidth="1"/>
  </cols>
  <sheetData>
    <row r="1" spans="1:25">
      <c r="F1" s="98"/>
    </row>
    <row r="2" spans="1:25">
      <c r="B2" s="1" t="s">
        <v>113</v>
      </c>
      <c r="F2" s="98"/>
    </row>
    <row r="3" spans="1:25" ht="21.75" thickBot="1">
      <c r="A3" s="36" t="s">
        <v>12</v>
      </c>
      <c r="B3" s="1" t="s">
        <v>0</v>
      </c>
      <c r="C3" s="15" t="s">
        <v>3</v>
      </c>
      <c r="D3" s="16" t="s">
        <v>4</v>
      </c>
      <c r="E3" s="17" t="s">
        <v>5</v>
      </c>
      <c r="F3" s="107" t="s">
        <v>1</v>
      </c>
      <c r="G3" s="15" t="s">
        <v>3</v>
      </c>
      <c r="H3" s="16" t="s">
        <v>4</v>
      </c>
      <c r="I3" s="17" t="s">
        <v>5</v>
      </c>
      <c r="J3" s="107" t="s">
        <v>2</v>
      </c>
      <c r="K3" s="18" t="s">
        <v>6</v>
      </c>
      <c r="L3" s="17" t="s">
        <v>6</v>
      </c>
      <c r="M3" s="18" t="s">
        <v>7</v>
      </c>
      <c r="N3" s="17" t="s">
        <v>7</v>
      </c>
      <c r="O3" s="18" t="s">
        <v>9</v>
      </c>
      <c r="P3" s="17" t="s">
        <v>9</v>
      </c>
      <c r="Q3" s="61" t="s">
        <v>10</v>
      </c>
      <c r="R3" s="62" t="s">
        <v>10</v>
      </c>
      <c r="S3" s="61" t="s">
        <v>11</v>
      </c>
      <c r="T3" s="62" t="s">
        <v>11</v>
      </c>
      <c r="U3" s="61" t="s">
        <v>107</v>
      </c>
      <c r="V3" s="62" t="s">
        <v>107</v>
      </c>
      <c r="W3" s="61" t="s">
        <v>108</v>
      </c>
      <c r="X3" s="62" t="s">
        <v>108</v>
      </c>
      <c r="Y3" s="112" t="s">
        <v>8</v>
      </c>
    </row>
    <row r="4" spans="1:25" ht="21.75" thickBot="1">
      <c r="A4" s="37">
        <v>1</v>
      </c>
      <c r="B4" s="109" t="s">
        <v>81</v>
      </c>
      <c r="C4" s="20">
        <v>10.5</v>
      </c>
      <c r="D4" s="21">
        <v>10.7</v>
      </c>
      <c r="E4" s="19">
        <v>10.7</v>
      </c>
      <c r="F4" s="108">
        <f t="shared" ref="F4:F11" si="0">SUM(C4:E4)</f>
        <v>31.9</v>
      </c>
      <c r="G4" s="20">
        <v>10.5</v>
      </c>
      <c r="H4" s="21">
        <v>10.5</v>
      </c>
      <c r="I4" s="19">
        <v>10.6</v>
      </c>
      <c r="J4" s="108">
        <f>SUM(G4:I4)</f>
        <v>31.6</v>
      </c>
      <c r="K4" s="20">
        <v>9.5</v>
      </c>
      <c r="L4" s="19">
        <v>9.9</v>
      </c>
      <c r="M4" s="20">
        <v>10.9</v>
      </c>
      <c r="N4" s="19">
        <v>9.9</v>
      </c>
      <c r="O4" s="20">
        <v>9.9</v>
      </c>
      <c r="P4" s="19">
        <v>10.7</v>
      </c>
      <c r="Q4" s="20">
        <v>9.9</v>
      </c>
      <c r="R4" s="19">
        <v>10.199999999999999</v>
      </c>
      <c r="S4" s="20">
        <v>10.3</v>
      </c>
      <c r="T4" s="19">
        <v>9.6</v>
      </c>
      <c r="U4" s="20"/>
      <c r="V4" s="19"/>
      <c r="W4" s="20"/>
      <c r="X4" s="19"/>
      <c r="Y4" s="113">
        <f>SUM(F4+J4+K4+L4+M4+N4+O4+P4+Q4+R4+S4+T4+U4+V4+W4+X4)</f>
        <v>164.3</v>
      </c>
    </row>
    <row r="5" spans="1:25" ht="21.75" thickBot="1">
      <c r="A5" s="53">
        <v>2</v>
      </c>
      <c r="B5" s="110" t="str">
        <f>data!B39</f>
        <v>Breer Marlene</v>
      </c>
      <c r="C5" s="54">
        <v>10.5</v>
      </c>
      <c r="D5" s="55">
        <v>10.3</v>
      </c>
      <c r="E5" s="56">
        <v>10</v>
      </c>
      <c r="F5" s="108">
        <f t="shared" si="0"/>
        <v>30.8</v>
      </c>
      <c r="G5" s="54">
        <v>10.6</v>
      </c>
      <c r="H5" s="55">
        <v>10.8</v>
      </c>
      <c r="I5" s="56">
        <v>10.3</v>
      </c>
      <c r="J5" s="108">
        <f t="shared" ref="J5:J11" si="1">SUM(G5:I5)</f>
        <v>31.7</v>
      </c>
      <c r="K5" s="54">
        <v>10.7</v>
      </c>
      <c r="L5" s="56">
        <v>9.8000000000000007</v>
      </c>
      <c r="M5" s="54">
        <v>10.3</v>
      </c>
      <c r="N5" s="56">
        <v>9.1999999999999993</v>
      </c>
      <c r="O5" s="54">
        <v>10.7</v>
      </c>
      <c r="P5" s="56">
        <v>10.6</v>
      </c>
      <c r="Q5" s="54">
        <v>10.6</v>
      </c>
      <c r="R5" s="56">
        <v>9.8000000000000007</v>
      </c>
      <c r="S5" s="54">
        <v>10.7</v>
      </c>
      <c r="T5" s="56">
        <v>10.3</v>
      </c>
      <c r="U5" s="54">
        <v>10.6</v>
      </c>
      <c r="V5" s="56">
        <v>9.6</v>
      </c>
      <c r="W5" s="54">
        <v>9.6999999999999993</v>
      </c>
      <c r="X5" s="56">
        <v>10.6</v>
      </c>
      <c r="Y5" s="113">
        <f t="shared" ref="Y5:Y11" si="2">SUM(F5+J5+K5+L5+M5+N5+O5+P5+Q5+R5+S5+T5+U5+V5+W5+X5)</f>
        <v>205.7</v>
      </c>
    </row>
    <row r="6" spans="1:25" ht="21.75" thickBot="1">
      <c r="A6" s="53">
        <v>3</v>
      </c>
      <c r="B6" s="111" t="str">
        <f>data!B40</f>
        <v>Rüdebusch, Angela</v>
      </c>
      <c r="C6" s="54">
        <v>10.1</v>
      </c>
      <c r="D6" s="55">
        <v>10.4</v>
      </c>
      <c r="E6" s="56">
        <v>10.4</v>
      </c>
      <c r="F6" s="108">
        <f t="shared" si="0"/>
        <v>30.9</v>
      </c>
      <c r="G6" s="54">
        <v>9.3000000000000007</v>
      </c>
      <c r="H6" s="55">
        <v>10.6</v>
      </c>
      <c r="I6" s="56">
        <v>10.4</v>
      </c>
      <c r="J6" s="108">
        <f t="shared" si="1"/>
        <v>30.299999999999997</v>
      </c>
      <c r="K6" s="54">
        <v>9.9</v>
      </c>
      <c r="L6" s="56">
        <v>10</v>
      </c>
      <c r="M6" s="54">
        <v>9.5</v>
      </c>
      <c r="N6" s="56">
        <v>9.9</v>
      </c>
      <c r="O6" s="54"/>
      <c r="P6" s="56"/>
      <c r="Q6" s="54"/>
      <c r="R6" s="56"/>
      <c r="S6" s="54"/>
      <c r="T6" s="56"/>
      <c r="U6" s="54"/>
      <c r="V6" s="56"/>
      <c r="W6" s="54"/>
      <c r="X6" s="56"/>
      <c r="Y6" s="113">
        <f t="shared" si="2"/>
        <v>100.5</v>
      </c>
    </row>
    <row r="7" spans="1:25" ht="21.75" thickBot="1">
      <c r="A7" s="40">
        <v>4</v>
      </c>
      <c r="B7" s="110" t="str">
        <f>data!B41</f>
        <v>Jansen Angelika</v>
      </c>
      <c r="C7" s="23">
        <v>9.8000000000000007</v>
      </c>
      <c r="D7" s="24">
        <v>9.8000000000000007</v>
      </c>
      <c r="E7" s="22">
        <v>9.8000000000000007</v>
      </c>
      <c r="F7" s="108">
        <f t="shared" si="0"/>
        <v>29.400000000000002</v>
      </c>
      <c r="G7" s="23">
        <v>10.4</v>
      </c>
      <c r="H7" s="24">
        <v>9.5</v>
      </c>
      <c r="I7" s="22">
        <v>10.1</v>
      </c>
      <c r="J7" s="108">
        <f t="shared" si="1"/>
        <v>30</v>
      </c>
      <c r="K7" s="23">
        <v>10.6</v>
      </c>
      <c r="L7" s="22">
        <v>10.9</v>
      </c>
      <c r="M7" s="25"/>
      <c r="N7" s="26"/>
      <c r="O7" s="25"/>
      <c r="P7" s="26"/>
      <c r="Q7" s="25"/>
      <c r="R7" s="26"/>
      <c r="S7" s="25"/>
      <c r="T7" s="26"/>
      <c r="U7" s="25"/>
      <c r="V7" s="26"/>
      <c r="W7" s="25"/>
      <c r="X7" s="26"/>
      <c r="Y7" s="113">
        <f t="shared" si="2"/>
        <v>80.900000000000006</v>
      </c>
    </row>
    <row r="8" spans="1:25" ht="21.75" thickBot="1">
      <c r="A8" s="40">
        <v>5</v>
      </c>
      <c r="B8" s="111" t="str">
        <f>data!B42</f>
        <v>Kerssens Christina</v>
      </c>
      <c r="C8" s="23">
        <v>10</v>
      </c>
      <c r="D8" s="24">
        <v>10.199999999999999</v>
      </c>
      <c r="E8" s="22">
        <v>9.9</v>
      </c>
      <c r="F8" s="108">
        <f t="shared" si="0"/>
        <v>30.1</v>
      </c>
      <c r="G8" s="23">
        <v>10.3</v>
      </c>
      <c r="H8" s="24">
        <v>10.3</v>
      </c>
      <c r="I8" s="22">
        <v>10.7</v>
      </c>
      <c r="J8" s="108">
        <f t="shared" si="1"/>
        <v>31.3</v>
      </c>
      <c r="K8" s="23">
        <v>10.4</v>
      </c>
      <c r="L8" s="22">
        <v>10.5</v>
      </c>
      <c r="M8" s="23">
        <v>10.199999999999999</v>
      </c>
      <c r="N8" s="22">
        <v>9.5</v>
      </c>
      <c r="O8" s="23">
        <v>10.199999999999999</v>
      </c>
      <c r="P8" s="22">
        <v>10.1</v>
      </c>
      <c r="Q8" s="23"/>
      <c r="R8" s="22"/>
      <c r="S8" s="23"/>
      <c r="T8" s="22"/>
      <c r="U8" s="23"/>
      <c r="V8" s="22"/>
      <c r="W8" s="23"/>
      <c r="X8" s="22"/>
      <c r="Y8" s="113">
        <f t="shared" si="2"/>
        <v>122.30000000000001</v>
      </c>
    </row>
    <row r="9" spans="1:25" ht="21.75" thickBot="1">
      <c r="A9" s="40">
        <v>6</v>
      </c>
      <c r="B9" s="110" t="str">
        <f>data!B43</f>
        <v>Pohl Elke</v>
      </c>
      <c r="C9" s="23">
        <v>10.3</v>
      </c>
      <c r="D9" s="24">
        <v>10.3</v>
      </c>
      <c r="E9" s="22">
        <v>10.9</v>
      </c>
      <c r="F9" s="108">
        <f t="shared" si="0"/>
        <v>31.5</v>
      </c>
      <c r="G9" s="23">
        <v>10</v>
      </c>
      <c r="H9" s="24">
        <v>10.1</v>
      </c>
      <c r="I9" s="22">
        <v>9.9</v>
      </c>
      <c r="J9" s="108">
        <f t="shared" si="1"/>
        <v>30</v>
      </c>
      <c r="K9" s="23">
        <v>10.8</v>
      </c>
      <c r="L9" s="22">
        <v>10.6</v>
      </c>
      <c r="M9" s="25">
        <v>10.199999999999999</v>
      </c>
      <c r="N9" s="26">
        <v>10.6</v>
      </c>
      <c r="O9" s="25">
        <v>10.5</v>
      </c>
      <c r="P9" s="26">
        <v>10.5</v>
      </c>
      <c r="Q9" s="25">
        <v>10.6</v>
      </c>
      <c r="R9" s="26">
        <v>10.4</v>
      </c>
      <c r="S9" s="25">
        <v>10.6</v>
      </c>
      <c r="T9" s="26">
        <v>10.6</v>
      </c>
      <c r="U9" s="25">
        <v>10.5</v>
      </c>
      <c r="V9" s="26">
        <v>10.4</v>
      </c>
      <c r="W9" s="25">
        <v>10.7</v>
      </c>
      <c r="X9" s="26">
        <v>10.199999999999999</v>
      </c>
      <c r="Y9" s="113">
        <f t="shared" si="2"/>
        <v>208.69999999999996</v>
      </c>
    </row>
    <row r="10" spans="1:25" ht="21.75" thickBot="1">
      <c r="A10" s="40">
        <v>7</v>
      </c>
      <c r="B10" s="111" t="str">
        <f>data!B44</f>
        <v>Benten Waltraud</v>
      </c>
      <c r="C10" s="23">
        <v>10.199999999999999</v>
      </c>
      <c r="D10" s="24">
        <v>8.6</v>
      </c>
      <c r="E10" s="22">
        <v>10.8</v>
      </c>
      <c r="F10" s="108">
        <f t="shared" si="0"/>
        <v>29.599999999999998</v>
      </c>
      <c r="G10" s="23">
        <v>10.3</v>
      </c>
      <c r="H10" s="24">
        <v>10.5</v>
      </c>
      <c r="I10" s="22">
        <v>10.1</v>
      </c>
      <c r="J10" s="108">
        <f t="shared" si="1"/>
        <v>30.9</v>
      </c>
      <c r="K10" s="23">
        <v>10.9</v>
      </c>
      <c r="L10" s="22">
        <v>10.5</v>
      </c>
      <c r="M10" s="25">
        <v>10.8</v>
      </c>
      <c r="N10" s="26">
        <v>9.6999999999999993</v>
      </c>
      <c r="O10" s="25">
        <v>10.3</v>
      </c>
      <c r="P10" s="26">
        <v>10.4</v>
      </c>
      <c r="Q10" s="25">
        <v>10.3</v>
      </c>
      <c r="R10" s="26">
        <v>10.7</v>
      </c>
      <c r="S10" s="25">
        <v>10.8</v>
      </c>
      <c r="T10" s="26">
        <v>10.9</v>
      </c>
      <c r="U10" s="25">
        <v>9.3000000000000007</v>
      </c>
      <c r="V10" s="26">
        <v>10</v>
      </c>
      <c r="W10" s="25"/>
      <c r="X10" s="26"/>
      <c r="Y10" s="113">
        <f t="shared" si="2"/>
        <v>185.10000000000002</v>
      </c>
    </row>
    <row r="11" spans="1:25" ht="21.75" thickBot="1">
      <c r="A11" s="42">
        <v>8</v>
      </c>
      <c r="B11" s="111" t="str">
        <f>data!B45</f>
        <v>Sievers Annette</v>
      </c>
      <c r="C11" s="3">
        <v>10.7</v>
      </c>
      <c r="D11" s="4">
        <v>9.9</v>
      </c>
      <c r="E11" s="2">
        <v>10.4</v>
      </c>
      <c r="F11" s="108">
        <f t="shared" si="0"/>
        <v>31</v>
      </c>
      <c r="G11" s="3">
        <v>10.8</v>
      </c>
      <c r="H11" s="4">
        <v>10.3</v>
      </c>
      <c r="I11" s="2">
        <v>10.1</v>
      </c>
      <c r="J11" s="108">
        <f t="shared" si="1"/>
        <v>31.200000000000003</v>
      </c>
      <c r="K11" s="3">
        <v>9.6999999999999993</v>
      </c>
      <c r="L11" s="2">
        <v>10.3</v>
      </c>
      <c r="M11" s="3">
        <v>10.5</v>
      </c>
      <c r="N11" s="2">
        <v>9.6999999999999993</v>
      </c>
      <c r="O11" s="3">
        <v>10.4</v>
      </c>
      <c r="P11" s="2">
        <v>10.5</v>
      </c>
      <c r="Q11" s="3">
        <v>10.3</v>
      </c>
      <c r="R11" s="2">
        <v>10.3</v>
      </c>
      <c r="S11" s="3"/>
      <c r="T11" s="2"/>
      <c r="U11" s="3"/>
      <c r="V11" s="2"/>
      <c r="W11" s="3"/>
      <c r="X11" s="2"/>
      <c r="Y11" s="113">
        <f t="shared" si="2"/>
        <v>143.90000000000003</v>
      </c>
    </row>
  </sheetData>
  <pageMargins left="0.51181102362204722" right="0.11811023622047245" top="0.78740157480314965" bottom="0.78740157480314965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Y11"/>
  <sheetViews>
    <sheetView topLeftCell="B1" zoomScale="90" zoomScaleNormal="90" workbookViewId="0">
      <selection activeCell="I2" sqref="I2"/>
    </sheetView>
  </sheetViews>
  <sheetFormatPr baseColWidth="10" defaultRowHeight="21"/>
  <cols>
    <col min="1" max="1" width="3.28515625" style="36" customWidth="1"/>
    <col min="2" max="2" width="23.85546875" style="36" customWidth="1"/>
    <col min="3" max="5" width="5.42578125" style="12" customWidth="1"/>
    <col min="6" max="6" width="6.5703125" style="96" customWidth="1"/>
    <col min="7" max="9" width="5.42578125" style="12" customWidth="1"/>
    <col min="10" max="10" width="6.5703125" style="96" customWidth="1"/>
    <col min="11" max="24" width="5.42578125" style="12" customWidth="1"/>
    <col min="25" max="25" width="8.85546875" style="101" customWidth="1"/>
  </cols>
  <sheetData>
    <row r="1" spans="1:25">
      <c r="F1" s="98"/>
    </row>
    <row r="2" spans="1:25">
      <c r="B2" s="36" t="s">
        <v>111</v>
      </c>
      <c r="F2" s="98"/>
    </row>
    <row r="3" spans="1:25" ht="21.75" thickBot="1">
      <c r="A3" s="36" t="s">
        <v>12</v>
      </c>
      <c r="B3" s="36" t="s">
        <v>0</v>
      </c>
      <c r="C3" s="15" t="s">
        <v>3</v>
      </c>
      <c r="D3" s="16" t="s">
        <v>4</v>
      </c>
      <c r="E3" s="17" t="s">
        <v>5</v>
      </c>
      <c r="F3" s="97" t="s">
        <v>1</v>
      </c>
      <c r="G3" s="15" t="s">
        <v>3</v>
      </c>
      <c r="H3" s="16" t="s">
        <v>4</v>
      </c>
      <c r="I3" s="17" t="s">
        <v>5</v>
      </c>
      <c r="J3" s="97" t="s">
        <v>2</v>
      </c>
      <c r="K3" s="18" t="s">
        <v>6</v>
      </c>
      <c r="L3" s="17" t="s">
        <v>6</v>
      </c>
      <c r="M3" s="18" t="s">
        <v>7</v>
      </c>
      <c r="N3" s="17" t="s">
        <v>7</v>
      </c>
      <c r="O3" s="18" t="s">
        <v>9</v>
      </c>
      <c r="P3" s="17" t="s">
        <v>9</v>
      </c>
      <c r="Q3" s="90" t="s">
        <v>10</v>
      </c>
      <c r="R3" s="17" t="s">
        <v>10</v>
      </c>
      <c r="S3" s="90" t="s">
        <v>11</v>
      </c>
      <c r="T3" s="17" t="s">
        <v>11</v>
      </c>
      <c r="U3" s="69" t="s">
        <v>107</v>
      </c>
      <c r="V3" s="62" t="s">
        <v>107</v>
      </c>
      <c r="W3" s="61" t="s">
        <v>108</v>
      </c>
      <c r="X3" s="62" t="s">
        <v>108</v>
      </c>
      <c r="Y3" s="102" t="s">
        <v>8</v>
      </c>
    </row>
    <row r="4" spans="1:25" ht="21.75" thickBot="1">
      <c r="A4" s="37">
        <v>1</v>
      </c>
      <c r="B4" s="38" t="str">
        <f>data!B50</f>
        <v>Lammers Werner</v>
      </c>
      <c r="C4" s="20">
        <v>10.5</v>
      </c>
      <c r="D4" s="21">
        <v>10</v>
      </c>
      <c r="E4" s="19">
        <v>9.8000000000000007</v>
      </c>
      <c r="F4" s="99">
        <f t="shared" ref="F4:F11" si="0">SUM(C4:E4)</f>
        <v>30.3</v>
      </c>
      <c r="G4" s="20">
        <v>10.7</v>
      </c>
      <c r="H4" s="21">
        <v>10.5</v>
      </c>
      <c r="I4" s="19">
        <v>10.8</v>
      </c>
      <c r="J4" s="99">
        <f>SUM(G4:I4)</f>
        <v>32</v>
      </c>
      <c r="K4" s="20">
        <v>9.9</v>
      </c>
      <c r="L4" s="19">
        <v>10.6</v>
      </c>
      <c r="M4" s="20">
        <v>10.5</v>
      </c>
      <c r="N4" s="19">
        <v>9.6</v>
      </c>
      <c r="O4" s="20">
        <v>10.3</v>
      </c>
      <c r="P4" s="19">
        <v>10.3</v>
      </c>
      <c r="Q4" s="55">
        <v>10.6</v>
      </c>
      <c r="R4" s="19">
        <v>10.5</v>
      </c>
      <c r="S4" s="55">
        <v>10.7</v>
      </c>
      <c r="T4" s="19">
        <v>10</v>
      </c>
      <c r="U4" s="91">
        <v>10.7</v>
      </c>
      <c r="V4" s="19">
        <v>10.4</v>
      </c>
      <c r="W4" s="20">
        <v>10.199999999999999</v>
      </c>
      <c r="X4" s="19">
        <v>10.8</v>
      </c>
      <c r="Y4" s="103">
        <f>SUM(F4+J4+K4+L4+M4+N4+O4+P4++Q4+R4+S4+T4+U4+V4+W4+X4)</f>
        <v>207.39999999999998</v>
      </c>
    </row>
    <row r="5" spans="1:25" ht="21.75" thickBot="1">
      <c r="A5" s="40">
        <v>2</v>
      </c>
      <c r="B5" s="41" t="str">
        <f>data!B51</f>
        <v>Ostermann Georg</v>
      </c>
      <c r="C5" s="23">
        <v>10.8</v>
      </c>
      <c r="D5" s="24">
        <v>10.4</v>
      </c>
      <c r="E5" s="22">
        <v>10.8</v>
      </c>
      <c r="F5" s="100">
        <f t="shared" si="0"/>
        <v>32</v>
      </c>
      <c r="G5" s="23">
        <v>10.199999999999999</v>
      </c>
      <c r="H5" s="24">
        <v>10.9</v>
      </c>
      <c r="I5" s="22">
        <v>10.1</v>
      </c>
      <c r="J5" s="99">
        <f t="shared" ref="J5:J11" si="1">SUM(G5:I5)</f>
        <v>31.200000000000003</v>
      </c>
      <c r="K5" s="23">
        <v>10.4</v>
      </c>
      <c r="L5" s="22">
        <v>10.4</v>
      </c>
      <c r="M5" s="25">
        <v>10.8</v>
      </c>
      <c r="N5" s="26">
        <v>10.199999999999999</v>
      </c>
      <c r="O5" s="25">
        <v>10.3</v>
      </c>
      <c r="P5" s="26">
        <v>10.8</v>
      </c>
      <c r="Q5" s="95">
        <v>10.7</v>
      </c>
      <c r="R5" s="26">
        <v>10.199999999999999</v>
      </c>
      <c r="S5" s="95">
        <v>10.9</v>
      </c>
      <c r="T5" s="26">
        <v>10.7</v>
      </c>
      <c r="U5" s="92">
        <v>10.199999999999999</v>
      </c>
      <c r="V5" s="26">
        <v>10.1</v>
      </c>
      <c r="W5" s="25">
        <v>9.8000000000000007</v>
      </c>
      <c r="X5" s="26">
        <v>10.3</v>
      </c>
      <c r="Y5" s="103">
        <f t="shared" ref="Y5:Y11" si="2">SUM(F5+J5+K5+L5+M5+N5+O5+P5++Q5+R5+S5+T5+U5+V5+W5+X5)</f>
        <v>209</v>
      </c>
    </row>
    <row r="6" spans="1:25" ht="21.75" thickBot="1">
      <c r="A6" s="40">
        <v>3</v>
      </c>
      <c r="B6" s="38" t="str">
        <f>data!B52</f>
        <v>Robbers Heinz</v>
      </c>
      <c r="C6" s="23">
        <v>10.6</v>
      </c>
      <c r="D6" s="24">
        <v>9.5</v>
      </c>
      <c r="E6" s="22">
        <v>10.199999999999999</v>
      </c>
      <c r="F6" s="100">
        <f t="shared" si="0"/>
        <v>30.3</v>
      </c>
      <c r="G6" s="23">
        <v>9.6</v>
      </c>
      <c r="H6" s="24">
        <v>9.8000000000000007</v>
      </c>
      <c r="I6" s="22">
        <v>10</v>
      </c>
      <c r="J6" s="99">
        <f t="shared" si="1"/>
        <v>29.4</v>
      </c>
      <c r="K6" s="23">
        <v>10.199999999999999</v>
      </c>
      <c r="L6" s="22">
        <v>10.4</v>
      </c>
      <c r="M6" s="25">
        <v>9.1999999999999993</v>
      </c>
      <c r="N6" s="26">
        <v>10</v>
      </c>
      <c r="O6" s="25"/>
      <c r="P6" s="26"/>
      <c r="Q6" s="95"/>
      <c r="R6" s="26"/>
      <c r="S6" s="95"/>
      <c r="T6" s="26"/>
      <c r="U6" s="92"/>
      <c r="V6" s="26"/>
      <c r="W6" s="25"/>
      <c r="X6" s="26"/>
      <c r="Y6" s="103">
        <f t="shared" si="2"/>
        <v>99.500000000000014</v>
      </c>
    </row>
    <row r="7" spans="1:25" ht="21.75" thickBot="1">
      <c r="A7" s="40">
        <v>4</v>
      </c>
      <c r="B7" s="41" t="str">
        <f>data!B53</f>
        <v>Walter Wladimir</v>
      </c>
      <c r="C7" s="23">
        <v>10.7</v>
      </c>
      <c r="D7" s="24">
        <v>9.9</v>
      </c>
      <c r="E7" s="22">
        <v>10.5</v>
      </c>
      <c r="F7" s="100">
        <f t="shared" si="0"/>
        <v>31.1</v>
      </c>
      <c r="G7" s="23">
        <v>10.1</v>
      </c>
      <c r="H7" s="24">
        <v>10.4</v>
      </c>
      <c r="I7" s="22">
        <v>10.5</v>
      </c>
      <c r="J7" s="99">
        <f t="shared" si="1"/>
        <v>31</v>
      </c>
      <c r="K7" s="23">
        <v>10</v>
      </c>
      <c r="L7" s="22">
        <v>10.6</v>
      </c>
      <c r="M7" s="25">
        <v>9.9</v>
      </c>
      <c r="N7" s="26">
        <v>10.6</v>
      </c>
      <c r="O7" s="25">
        <v>10.4</v>
      </c>
      <c r="P7" s="26">
        <v>10</v>
      </c>
      <c r="Q7" s="95">
        <v>9.9</v>
      </c>
      <c r="R7" s="26">
        <v>8.9</v>
      </c>
      <c r="S7" s="95"/>
      <c r="T7" s="26"/>
      <c r="U7" s="92"/>
      <c r="V7" s="26"/>
      <c r="W7" s="25"/>
      <c r="X7" s="26"/>
      <c r="Y7" s="103">
        <f t="shared" si="2"/>
        <v>142.4</v>
      </c>
    </row>
    <row r="8" spans="1:25" ht="21.75" thickBot="1">
      <c r="A8" s="40">
        <v>5</v>
      </c>
      <c r="B8" s="38" t="str">
        <f>data!B54</f>
        <v>Jansen Johannes</v>
      </c>
      <c r="C8" s="23">
        <v>9.6999999999999993</v>
      </c>
      <c r="D8" s="24">
        <v>10.6</v>
      </c>
      <c r="E8" s="22">
        <v>9.6999999999999993</v>
      </c>
      <c r="F8" s="100">
        <f t="shared" si="0"/>
        <v>29.999999999999996</v>
      </c>
      <c r="G8" s="23">
        <v>10.7</v>
      </c>
      <c r="H8" s="24">
        <v>10.199999999999999</v>
      </c>
      <c r="I8" s="22">
        <v>10.6</v>
      </c>
      <c r="J8" s="99">
        <f t="shared" si="1"/>
        <v>31.5</v>
      </c>
      <c r="K8" s="23">
        <v>10.7</v>
      </c>
      <c r="L8" s="22">
        <v>10.7</v>
      </c>
      <c r="M8" s="23">
        <v>10.7</v>
      </c>
      <c r="N8" s="22">
        <v>10</v>
      </c>
      <c r="O8" s="23">
        <v>9.6999999999999993</v>
      </c>
      <c r="P8" s="22">
        <v>10.5</v>
      </c>
      <c r="Q8" s="24">
        <v>9.8000000000000007</v>
      </c>
      <c r="R8" s="22">
        <v>10.4</v>
      </c>
      <c r="S8" s="24">
        <v>10</v>
      </c>
      <c r="T8" s="22">
        <v>10.6</v>
      </c>
      <c r="U8" s="93">
        <v>10.5</v>
      </c>
      <c r="V8" s="22">
        <v>10.199999999999999</v>
      </c>
      <c r="W8" s="23"/>
      <c r="X8" s="22"/>
      <c r="Y8" s="103">
        <f t="shared" si="2"/>
        <v>185.3</v>
      </c>
    </row>
    <row r="9" spans="1:25" ht="21.75" thickBot="1">
      <c r="A9" s="40">
        <v>6</v>
      </c>
      <c r="B9" s="41" t="str">
        <f>data!B55</f>
        <v>Sunder Ferdi</v>
      </c>
      <c r="C9" s="23">
        <v>10.1</v>
      </c>
      <c r="D9" s="24">
        <v>10.199999999999999</v>
      </c>
      <c r="E9" s="22">
        <v>10.5</v>
      </c>
      <c r="F9" s="100">
        <f t="shared" si="0"/>
        <v>30.799999999999997</v>
      </c>
      <c r="G9" s="23">
        <v>10.7</v>
      </c>
      <c r="H9" s="24">
        <v>10.4</v>
      </c>
      <c r="I9" s="22">
        <v>9.3000000000000007</v>
      </c>
      <c r="J9" s="99">
        <f t="shared" si="1"/>
        <v>30.400000000000002</v>
      </c>
      <c r="K9" s="23">
        <v>9.9</v>
      </c>
      <c r="L9" s="22">
        <v>8.8000000000000007</v>
      </c>
      <c r="M9" s="25"/>
      <c r="N9" s="26"/>
      <c r="O9" s="25"/>
      <c r="P9" s="26"/>
      <c r="Q9" s="95"/>
      <c r="R9" s="26"/>
      <c r="S9" s="95"/>
      <c r="T9" s="26"/>
      <c r="U9" s="92"/>
      <c r="V9" s="26"/>
      <c r="W9" s="25"/>
      <c r="X9" s="26"/>
      <c r="Y9" s="103">
        <f t="shared" si="2"/>
        <v>79.900000000000006</v>
      </c>
    </row>
    <row r="10" spans="1:25" ht="21.75" thickBot="1">
      <c r="A10" s="40">
        <v>7</v>
      </c>
      <c r="B10" s="38" t="str">
        <f>data!B56</f>
        <v>Großmann Martin</v>
      </c>
      <c r="C10" s="23">
        <v>10.4</v>
      </c>
      <c r="D10" s="24">
        <v>10.1</v>
      </c>
      <c r="E10" s="22">
        <v>10.5</v>
      </c>
      <c r="F10" s="100">
        <f t="shared" si="0"/>
        <v>31</v>
      </c>
      <c r="G10" s="23">
        <v>9.6</v>
      </c>
      <c r="H10" s="24">
        <v>10</v>
      </c>
      <c r="I10" s="22">
        <v>10.1</v>
      </c>
      <c r="J10" s="99">
        <f t="shared" si="1"/>
        <v>29.700000000000003</v>
      </c>
      <c r="K10" s="23">
        <v>10.199999999999999</v>
      </c>
      <c r="L10" s="22">
        <v>10.5</v>
      </c>
      <c r="M10" s="25">
        <v>10.6</v>
      </c>
      <c r="N10" s="26">
        <v>10.3</v>
      </c>
      <c r="O10" s="25">
        <v>10.4</v>
      </c>
      <c r="P10" s="26">
        <v>10.199999999999999</v>
      </c>
      <c r="Q10" s="95"/>
      <c r="R10" s="26"/>
      <c r="S10" s="95"/>
      <c r="T10" s="26"/>
      <c r="U10" s="92"/>
      <c r="V10" s="26"/>
      <c r="W10" s="25"/>
      <c r="X10" s="26"/>
      <c r="Y10" s="103">
        <f t="shared" si="2"/>
        <v>122.9</v>
      </c>
    </row>
    <row r="11" spans="1:25" ht="21.75" thickBot="1">
      <c r="A11" s="42">
        <v>8</v>
      </c>
      <c r="B11" s="41" t="str">
        <f>data!B57</f>
        <v>Dödtmann Ludger</v>
      </c>
      <c r="C11" s="3">
        <v>10</v>
      </c>
      <c r="D11" s="4">
        <v>10.6</v>
      </c>
      <c r="E11" s="2">
        <v>10.6</v>
      </c>
      <c r="F11" s="100">
        <f t="shared" si="0"/>
        <v>31.200000000000003</v>
      </c>
      <c r="G11" s="3">
        <v>10.7</v>
      </c>
      <c r="H11" s="4">
        <v>10.6</v>
      </c>
      <c r="I11" s="2">
        <v>10.5</v>
      </c>
      <c r="J11" s="99">
        <f t="shared" si="1"/>
        <v>31.799999999999997</v>
      </c>
      <c r="K11" s="3">
        <v>9.9</v>
      </c>
      <c r="L11" s="2">
        <v>10.3</v>
      </c>
      <c r="M11" s="3">
        <v>10.4</v>
      </c>
      <c r="N11" s="2">
        <v>10.5</v>
      </c>
      <c r="O11" s="3">
        <v>10.7</v>
      </c>
      <c r="P11" s="2">
        <v>9.6999999999999993</v>
      </c>
      <c r="Q11" s="4">
        <v>10.3</v>
      </c>
      <c r="R11" s="2">
        <v>9.6</v>
      </c>
      <c r="S11" s="4">
        <v>10.199999999999999</v>
      </c>
      <c r="T11" s="2">
        <v>10</v>
      </c>
      <c r="U11" s="94"/>
      <c r="V11" s="2"/>
      <c r="W11" s="3"/>
      <c r="X11" s="2"/>
      <c r="Y11" s="103">
        <f t="shared" si="2"/>
        <v>164.6</v>
      </c>
    </row>
  </sheetData>
  <pageMargins left="0.51181102362204722" right="0.11811023622047245" top="0.78740157480314965" bottom="0.78740157480314965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Y11"/>
  <sheetViews>
    <sheetView tabSelected="1" topLeftCell="B1" zoomScale="90" zoomScaleNormal="90" workbookViewId="0">
      <selection activeCell="F1" sqref="F1"/>
    </sheetView>
  </sheetViews>
  <sheetFormatPr baseColWidth="10" defaultRowHeight="18.75"/>
  <cols>
    <col min="1" max="1" width="3.28515625" customWidth="1"/>
    <col min="2" max="2" width="25.140625" customWidth="1"/>
    <col min="3" max="5" width="5.42578125" style="12" customWidth="1"/>
    <col min="6" max="6" width="6" style="1" customWidth="1"/>
    <col min="7" max="9" width="5.42578125" style="12" customWidth="1"/>
    <col min="10" max="10" width="6" style="1" customWidth="1"/>
    <col min="11" max="24" width="5.42578125" style="12" customWidth="1"/>
    <col min="25" max="25" width="8.85546875" style="1" customWidth="1"/>
  </cols>
  <sheetData>
    <row r="1" spans="1:25" ht="21">
      <c r="A1" s="36"/>
      <c r="B1" s="36"/>
      <c r="F1" s="35"/>
    </row>
    <row r="2" spans="1:25" ht="21">
      <c r="A2" s="36"/>
      <c r="B2" s="36" t="s">
        <v>110</v>
      </c>
      <c r="F2" s="35"/>
    </row>
    <row r="3" spans="1:25" ht="21.75" thickBot="1">
      <c r="A3" s="36" t="s">
        <v>12</v>
      </c>
      <c r="B3" s="36" t="s">
        <v>0</v>
      </c>
      <c r="C3" s="15" t="s">
        <v>3</v>
      </c>
      <c r="D3" s="16" t="s">
        <v>4</v>
      </c>
      <c r="E3" s="17" t="s">
        <v>5</v>
      </c>
      <c r="F3" s="52" t="s">
        <v>1</v>
      </c>
      <c r="G3" s="15" t="s">
        <v>3</v>
      </c>
      <c r="H3" s="16" t="s">
        <v>4</v>
      </c>
      <c r="I3" s="17" t="s">
        <v>5</v>
      </c>
      <c r="J3" s="52" t="s">
        <v>2</v>
      </c>
      <c r="K3" s="18" t="s">
        <v>6</v>
      </c>
      <c r="L3" s="17" t="s">
        <v>6</v>
      </c>
      <c r="M3" s="18" t="s">
        <v>7</v>
      </c>
      <c r="N3" s="17" t="s">
        <v>7</v>
      </c>
      <c r="O3" s="18" t="s">
        <v>9</v>
      </c>
      <c r="P3" s="17" t="s">
        <v>9</v>
      </c>
      <c r="Q3" s="18" t="s">
        <v>10</v>
      </c>
      <c r="R3" s="17" t="s">
        <v>10</v>
      </c>
      <c r="S3" s="76" t="s">
        <v>11</v>
      </c>
      <c r="T3" s="68" t="s">
        <v>11</v>
      </c>
      <c r="U3" s="70" t="s">
        <v>107</v>
      </c>
      <c r="V3" s="70" t="s">
        <v>107</v>
      </c>
      <c r="W3" s="71" t="s">
        <v>108</v>
      </c>
      <c r="X3" s="62" t="s">
        <v>108</v>
      </c>
      <c r="Y3" s="52" t="s">
        <v>8</v>
      </c>
    </row>
    <row r="4" spans="1:25" ht="21.75" thickBot="1">
      <c r="A4" s="37">
        <v>1</v>
      </c>
      <c r="B4" s="38" t="str">
        <f>data!B62</f>
        <v>Jansen Thekla</v>
      </c>
      <c r="C4" s="20">
        <v>10.6</v>
      </c>
      <c r="D4" s="21">
        <v>10.5</v>
      </c>
      <c r="E4" s="19">
        <v>10.5</v>
      </c>
      <c r="F4" s="88">
        <f t="shared" ref="F4:F11" si="0">SUM(C4:E4)</f>
        <v>31.6</v>
      </c>
      <c r="G4" s="20">
        <v>10.1</v>
      </c>
      <c r="H4" s="21">
        <v>10.5</v>
      </c>
      <c r="I4" s="19">
        <v>10.5</v>
      </c>
      <c r="J4" s="88">
        <f>SUM(G4:I4)</f>
        <v>31.1</v>
      </c>
      <c r="K4" s="20">
        <v>10</v>
      </c>
      <c r="L4" s="19">
        <v>9.8000000000000007</v>
      </c>
      <c r="M4" s="20">
        <v>10.3</v>
      </c>
      <c r="N4" s="19">
        <v>10.9</v>
      </c>
      <c r="O4" s="20">
        <v>10.3</v>
      </c>
      <c r="P4" s="19">
        <v>10.3</v>
      </c>
      <c r="Q4" s="20">
        <v>10.9</v>
      </c>
      <c r="R4" s="19">
        <v>10.5</v>
      </c>
      <c r="S4" s="20">
        <v>10.5</v>
      </c>
      <c r="T4" s="64">
        <v>10.8</v>
      </c>
      <c r="U4" s="72">
        <v>10.3</v>
      </c>
      <c r="V4" s="72">
        <v>10.6</v>
      </c>
      <c r="W4" s="20">
        <v>10.199999999999999</v>
      </c>
      <c r="X4" s="19">
        <v>10.9</v>
      </c>
      <c r="Y4" s="89">
        <f>SUM(F4+J4+K4+L4+M4+N4+O4+P4+Q4+R4+S4+X4+T4+U4+V4+W4)</f>
        <v>209</v>
      </c>
    </row>
    <row r="5" spans="1:25" ht="21.75" thickBot="1">
      <c r="A5" s="40">
        <v>2</v>
      </c>
      <c r="B5" s="59" t="str">
        <f>data!B63</f>
        <v>Gerdes Angela</v>
      </c>
      <c r="C5" s="23">
        <v>10.3</v>
      </c>
      <c r="D5" s="24">
        <v>9.1</v>
      </c>
      <c r="E5" s="22">
        <v>10.3</v>
      </c>
      <c r="F5" s="88">
        <f t="shared" si="0"/>
        <v>29.7</v>
      </c>
      <c r="G5" s="23">
        <v>10.3</v>
      </c>
      <c r="H5" s="24">
        <v>10.1</v>
      </c>
      <c r="I5" s="22">
        <v>10.1</v>
      </c>
      <c r="J5" s="88">
        <f t="shared" ref="J5:J10" si="1">SUM(G5:I5)</f>
        <v>30.5</v>
      </c>
      <c r="K5" s="23">
        <v>9.5</v>
      </c>
      <c r="L5" s="22">
        <v>10.3</v>
      </c>
      <c r="M5" s="25">
        <v>10.1</v>
      </c>
      <c r="N5" s="26">
        <v>10.6</v>
      </c>
      <c r="O5" s="25">
        <v>10.5</v>
      </c>
      <c r="P5" s="26">
        <v>10.4</v>
      </c>
      <c r="Q5" s="25"/>
      <c r="R5" s="26"/>
      <c r="S5" s="25"/>
      <c r="T5" s="65"/>
      <c r="U5" s="73"/>
      <c r="V5" s="73"/>
      <c r="W5" s="25"/>
      <c r="X5" s="26"/>
      <c r="Y5" s="89">
        <f t="shared" ref="Y5:Y11" si="2">SUM(F5+J5+K5+L5+M5+N5+O5+P5+Q5+R5+S5+X5+T5+U5+V5+W5)</f>
        <v>121.6</v>
      </c>
    </row>
    <row r="6" spans="1:25" ht="21.75" thickBot="1">
      <c r="A6" s="40">
        <v>3</v>
      </c>
      <c r="B6" s="41" t="str">
        <f>data!B64</f>
        <v>Rolfes Irmgard</v>
      </c>
      <c r="C6" s="23">
        <v>10</v>
      </c>
      <c r="D6" s="24">
        <v>10.5</v>
      </c>
      <c r="E6" s="22">
        <v>9.4</v>
      </c>
      <c r="F6" s="88">
        <f t="shared" si="0"/>
        <v>29.9</v>
      </c>
      <c r="G6" s="23">
        <v>10</v>
      </c>
      <c r="H6" s="24">
        <v>9.6999999999999993</v>
      </c>
      <c r="I6" s="22">
        <v>9.9</v>
      </c>
      <c r="J6" s="88">
        <f t="shared" si="1"/>
        <v>29.6</v>
      </c>
      <c r="K6" s="23">
        <v>9.8000000000000007</v>
      </c>
      <c r="L6" s="22">
        <v>10.8</v>
      </c>
      <c r="M6" s="25">
        <v>10.199999999999999</v>
      </c>
      <c r="N6" s="26">
        <v>10.199999999999999</v>
      </c>
      <c r="O6" s="25"/>
      <c r="P6" s="26"/>
      <c r="Q6" s="25"/>
      <c r="R6" s="26"/>
      <c r="S6" s="25"/>
      <c r="T6" s="65"/>
      <c r="U6" s="73"/>
      <c r="V6" s="73"/>
      <c r="W6" s="25"/>
      <c r="X6" s="26"/>
      <c r="Y6" s="89">
        <f t="shared" si="2"/>
        <v>100.5</v>
      </c>
    </row>
    <row r="7" spans="1:25" ht="21.75" thickBot="1">
      <c r="A7" s="40">
        <v>4</v>
      </c>
      <c r="B7" s="59" t="str">
        <f>data!B65</f>
        <v>Pohlmann Margret</v>
      </c>
      <c r="C7" s="87">
        <v>10</v>
      </c>
      <c r="D7" s="24">
        <v>9.8000000000000007</v>
      </c>
      <c r="E7" s="22">
        <v>10</v>
      </c>
      <c r="F7" s="88">
        <f>SUM(C7:E7)</f>
        <v>29.8</v>
      </c>
      <c r="G7" s="23">
        <v>10.3</v>
      </c>
      <c r="H7" s="24">
        <v>10.6</v>
      </c>
      <c r="I7" s="22">
        <v>10.3</v>
      </c>
      <c r="J7" s="88">
        <f t="shared" si="1"/>
        <v>31.2</v>
      </c>
      <c r="K7" s="23">
        <v>10.6</v>
      </c>
      <c r="L7" s="22">
        <v>10.5</v>
      </c>
      <c r="M7" s="25">
        <v>8.1999999999999993</v>
      </c>
      <c r="N7" s="26">
        <v>10.8</v>
      </c>
      <c r="O7" s="25">
        <v>10.1</v>
      </c>
      <c r="P7" s="26">
        <v>10.4</v>
      </c>
      <c r="Q7" s="25">
        <v>10.7</v>
      </c>
      <c r="R7" s="26">
        <v>10.4</v>
      </c>
      <c r="S7" s="25">
        <v>10.9</v>
      </c>
      <c r="T7" s="65">
        <v>9.6999999999999993</v>
      </c>
      <c r="U7" s="73">
        <v>10.8</v>
      </c>
      <c r="V7" s="73">
        <v>10.199999999999999</v>
      </c>
      <c r="W7" s="25"/>
      <c r="X7" s="26"/>
      <c r="Y7" s="89">
        <f t="shared" si="2"/>
        <v>184.29999999999998</v>
      </c>
    </row>
    <row r="8" spans="1:25" ht="21.75" thickBot="1">
      <c r="A8" s="40">
        <v>5</v>
      </c>
      <c r="B8" s="41" t="str">
        <f>data!B66</f>
        <v>Terhalle Maria</v>
      </c>
      <c r="C8" s="23">
        <v>10.199999999999999</v>
      </c>
      <c r="D8" s="24">
        <v>10.5</v>
      </c>
      <c r="E8" s="22">
        <v>9.9</v>
      </c>
      <c r="F8" s="88">
        <f t="shared" si="0"/>
        <v>30.6</v>
      </c>
      <c r="G8" s="23">
        <v>10.3</v>
      </c>
      <c r="H8" s="24">
        <v>8.6999999999999993</v>
      </c>
      <c r="I8" s="22">
        <v>9.6999999999999993</v>
      </c>
      <c r="J8" s="88">
        <f t="shared" si="1"/>
        <v>28.7</v>
      </c>
      <c r="K8" s="23">
        <v>10.199999999999999</v>
      </c>
      <c r="L8" s="22">
        <v>10.3</v>
      </c>
      <c r="M8" s="23"/>
      <c r="N8" s="22"/>
      <c r="O8" s="23"/>
      <c r="P8" s="22"/>
      <c r="Q8" s="23"/>
      <c r="R8" s="22"/>
      <c r="S8" s="23"/>
      <c r="T8" s="66"/>
      <c r="U8" s="74"/>
      <c r="V8" s="74"/>
      <c r="W8" s="23"/>
      <c r="X8" s="22"/>
      <c r="Y8" s="89">
        <f t="shared" si="2"/>
        <v>79.8</v>
      </c>
    </row>
    <row r="9" spans="1:25" ht="21.75" thickBot="1">
      <c r="A9" s="40">
        <v>6</v>
      </c>
      <c r="B9" s="41" t="str">
        <f>data!B67</f>
        <v>Lindemann Helga</v>
      </c>
      <c r="C9" s="23">
        <v>9.8000000000000007</v>
      </c>
      <c r="D9" s="24">
        <v>9.8000000000000007</v>
      </c>
      <c r="E9" s="22">
        <v>10.1</v>
      </c>
      <c r="F9" s="88">
        <f t="shared" si="0"/>
        <v>29.700000000000003</v>
      </c>
      <c r="G9" s="23">
        <v>10</v>
      </c>
      <c r="H9" s="24">
        <v>10.6</v>
      </c>
      <c r="I9" s="22">
        <v>10</v>
      </c>
      <c r="J9" s="88">
        <f t="shared" si="1"/>
        <v>30.6</v>
      </c>
      <c r="K9" s="23">
        <v>10.8</v>
      </c>
      <c r="L9" s="22">
        <v>9.8000000000000007</v>
      </c>
      <c r="M9" s="25">
        <v>10.3</v>
      </c>
      <c r="N9" s="26">
        <v>9.4</v>
      </c>
      <c r="O9" s="25">
        <v>10.5</v>
      </c>
      <c r="P9" s="26">
        <v>10.7</v>
      </c>
      <c r="Q9" s="25">
        <v>9.6</v>
      </c>
      <c r="R9" s="26">
        <v>10.6</v>
      </c>
      <c r="S9" s="25">
        <v>9.5</v>
      </c>
      <c r="T9" s="65">
        <v>10.6</v>
      </c>
      <c r="U9" s="73"/>
      <c r="V9" s="73"/>
      <c r="W9" s="25"/>
      <c r="X9" s="26"/>
      <c r="Y9" s="89">
        <f t="shared" si="2"/>
        <v>162.1</v>
      </c>
    </row>
    <row r="10" spans="1:25" ht="21.75" thickBot="1">
      <c r="A10" s="40">
        <v>7</v>
      </c>
      <c r="B10" s="38" t="str">
        <f>data!B68</f>
        <v>Kuchta Gertrud</v>
      </c>
      <c r="C10" s="23">
        <v>10</v>
      </c>
      <c r="D10" s="24">
        <v>9.9</v>
      </c>
      <c r="E10" s="22">
        <v>10.7</v>
      </c>
      <c r="F10" s="88">
        <f t="shared" si="0"/>
        <v>30.599999999999998</v>
      </c>
      <c r="G10" s="23">
        <v>10.1</v>
      </c>
      <c r="H10" s="24">
        <v>9.8000000000000007</v>
      </c>
      <c r="I10" s="22">
        <v>9.6</v>
      </c>
      <c r="J10" s="88">
        <f t="shared" si="1"/>
        <v>29.5</v>
      </c>
      <c r="K10" s="23">
        <v>10.3</v>
      </c>
      <c r="L10" s="22">
        <v>10.3</v>
      </c>
      <c r="M10" s="25">
        <v>10.5</v>
      </c>
      <c r="N10" s="26">
        <v>10.4</v>
      </c>
      <c r="O10" s="25">
        <v>10.5</v>
      </c>
      <c r="P10" s="26">
        <v>10.3</v>
      </c>
      <c r="Q10" s="25">
        <v>9.3000000000000007</v>
      </c>
      <c r="R10" s="26">
        <v>10</v>
      </c>
      <c r="S10" s="25"/>
      <c r="T10" s="65"/>
      <c r="U10" s="73"/>
      <c r="V10" s="73"/>
      <c r="W10" s="25"/>
      <c r="X10" s="26"/>
      <c r="Y10" s="89">
        <f t="shared" si="2"/>
        <v>141.69999999999999</v>
      </c>
    </row>
    <row r="11" spans="1:25" ht="21.75" thickBot="1">
      <c r="A11" s="42">
        <v>8</v>
      </c>
      <c r="B11" s="41" t="str">
        <f>data!B69</f>
        <v>Hackmann, Irmgard</v>
      </c>
      <c r="C11" s="3">
        <v>10.199999999999999</v>
      </c>
      <c r="D11" s="4">
        <v>10</v>
      </c>
      <c r="E11" s="2">
        <v>10</v>
      </c>
      <c r="F11" s="88">
        <f t="shared" si="0"/>
        <v>30.2</v>
      </c>
      <c r="G11" s="3">
        <v>10.5</v>
      </c>
      <c r="H11" s="4">
        <v>10.5</v>
      </c>
      <c r="I11" s="2">
        <v>10.6</v>
      </c>
      <c r="J11" s="88">
        <f>SUM(G11:I11)</f>
        <v>31.6</v>
      </c>
      <c r="K11" s="3">
        <v>10.199999999999999</v>
      </c>
      <c r="L11" s="2">
        <v>9.3000000000000007</v>
      </c>
      <c r="M11" s="3">
        <v>10.4</v>
      </c>
      <c r="N11" s="2">
        <v>10.5</v>
      </c>
      <c r="O11" s="3">
        <v>10.8</v>
      </c>
      <c r="P11" s="2">
        <v>10.3</v>
      </c>
      <c r="Q11" s="3">
        <v>10.199999999999999</v>
      </c>
      <c r="R11" s="2">
        <v>10.5</v>
      </c>
      <c r="S11" s="3">
        <v>10.6</v>
      </c>
      <c r="T11" s="67">
        <v>9.8000000000000007</v>
      </c>
      <c r="U11" s="75">
        <v>10.4</v>
      </c>
      <c r="V11" s="75">
        <v>10.3</v>
      </c>
      <c r="W11" s="3">
        <v>10.199999999999999</v>
      </c>
      <c r="X11" s="2">
        <v>10.7</v>
      </c>
      <c r="Y11" s="89">
        <f t="shared" si="2"/>
        <v>206</v>
      </c>
    </row>
  </sheetData>
  <pageMargins left="0.51181102362204722" right="0.11811023622047245" top="0.78740157480314965" bottom="0.78740157480314965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69"/>
  <sheetViews>
    <sheetView topLeftCell="A6" workbookViewId="0">
      <selection activeCell="A14" sqref="A14:G22"/>
    </sheetView>
  </sheetViews>
  <sheetFormatPr baseColWidth="10" defaultRowHeight="15"/>
  <cols>
    <col min="2" max="2" width="18.5703125" customWidth="1"/>
  </cols>
  <sheetData>
    <row r="1" spans="1:7" ht="18.75">
      <c r="A1" s="5" t="s">
        <v>57</v>
      </c>
      <c r="D1" t="s">
        <v>13</v>
      </c>
    </row>
    <row r="3" spans="1:7">
      <c r="A3" s="6" t="s">
        <v>14</v>
      </c>
      <c r="B3" s="6" t="s">
        <v>15</v>
      </c>
      <c r="C3" s="6" t="s">
        <v>16</v>
      </c>
      <c r="D3" s="6" t="s">
        <v>17</v>
      </c>
      <c r="E3" s="6" t="s">
        <v>18</v>
      </c>
      <c r="F3" s="6" t="s">
        <v>19</v>
      </c>
      <c r="G3" s="7" t="s">
        <v>8</v>
      </c>
    </row>
    <row r="4" spans="1:7">
      <c r="A4" s="8">
        <v>1</v>
      </c>
      <c r="B4" s="60" t="s">
        <v>63</v>
      </c>
      <c r="C4" s="60" t="s">
        <v>64</v>
      </c>
      <c r="D4" s="60">
        <v>100</v>
      </c>
      <c r="E4" s="60">
        <v>100</v>
      </c>
      <c r="F4" s="60">
        <v>100</v>
      </c>
      <c r="G4" s="8">
        <f t="shared" ref="G4:G11" si="0">SUM(D4:F4)</f>
        <v>300</v>
      </c>
    </row>
    <row r="5" spans="1:7">
      <c r="A5" s="8">
        <v>2</v>
      </c>
      <c r="B5" s="8" t="s">
        <v>65</v>
      </c>
      <c r="C5" s="8" t="s">
        <v>25</v>
      </c>
      <c r="D5" s="8">
        <v>98</v>
      </c>
      <c r="E5" s="8">
        <v>99</v>
      </c>
      <c r="F5" s="8">
        <v>100</v>
      </c>
      <c r="G5" s="8">
        <f t="shared" si="0"/>
        <v>297</v>
      </c>
    </row>
    <row r="6" spans="1:7">
      <c r="A6" s="8">
        <v>3</v>
      </c>
      <c r="B6" s="8" t="s">
        <v>66</v>
      </c>
      <c r="C6" s="8" t="s">
        <v>23</v>
      </c>
      <c r="D6" s="8">
        <v>98</v>
      </c>
      <c r="E6" s="8">
        <v>99</v>
      </c>
      <c r="F6" s="8">
        <v>100</v>
      </c>
      <c r="G6" s="8">
        <f t="shared" si="0"/>
        <v>297</v>
      </c>
    </row>
    <row r="7" spans="1:7">
      <c r="A7" s="8">
        <v>4</v>
      </c>
      <c r="B7" s="8" t="s">
        <v>67</v>
      </c>
      <c r="C7" s="8" t="s">
        <v>23</v>
      </c>
      <c r="D7" s="8">
        <v>99</v>
      </c>
      <c r="E7" s="8">
        <v>98</v>
      </c>
      <c r="F7" s="8">
        <v>100</v>
      </c>
      <c r="G7" s="8">
        <f t="shared" si="0"/>
        <v>297</v>
      </c>
    </row>
    <row r="8" spans="1:7">
      <c r="A8" s="8">
        <v>5</v>
      </c>
      <c r="B8" s="8" t="s">
        <v>68</v>
      </c>
      <c r="C8" s="8" t="s">
        <v>69</v>
      </c>
      <c r="D8" s="8">
        <v>98</v>
      </c>
      <c r="E8" s="8">
        <v>99</v>
      </c>
      <c r="F8" s="8">
        <v>99</v>
      </c>
      <c r="G8" s="8">
        <f t="shared" si="0"/>
        <v>296</v>
      </c>
    </row>
    <row r="9" spans="1:7">
      <c r="A9" s="8">
        <v>6</v>
      </c>
      <c r="B9" s="8" t="s">
        <v>70</v>
      </c>
      <c r="C9" s="8" t="s">
        <v>20</v>
      </c>
      <c r="D9" s="8">
        <v>100</v>
      </c>
      <c r="E9" s="8">
        <v>100</v>
      </c>
      <c r="F9" s="8">
        <v>96</v>
      </c>
      <c r="G9" s="8">
        <f t="shared" si="0"/>
        <v>296</v>
      </c>
    </row>
    <row r="10" spans="1:7">
      <c r="A10" s="8">
        <v>7</v>
      </c>
      <c r="B10" s="8" t="s">
        <v>71</v>
      </c>
      <c r="C10" s="8" t="s">
        <v>64</v>
      </c>
      <c r="D10" s="8">
        <v>97</v>
      </c>
      <c r="E10" s="8">
        <v>97</v>
      </c>
      <c r="F10" s="8">
        <v>100</v>
      </c>
      <c r="G10" s="8">
        <f t="shared" si="0"/>
        <v>294</v>
      </c>
    </row>
    <row r="11" spans="1:7">
      <c r="A11" s="8">
        <v>8</v>
      </c>
      <c r="B11" s="9" t="s">
        <v>72</v>
      </c>
      <c r="C11" s="9" t="s">
        <v>25</v>
      </c>
      <c r="D11" s="9">
        <v>97</v>
      </c>
      <c r="E11" s="9">
        <v>99</v>
      </c>
      <c r="F11" s="9">
        <v>98</v>
      </c>
      <c r="G11" s="8">
        <f t="shared" si="0"/>
        <v>294</v>
      </c>
    </row>
    <row r="13" spans="1:7" ht="18.75">
      <c r="A13" s="5" t="s">
        <v>58</v>
      </c>
      <c r="D13" t="s">
        <v>27</v>
      </c>
    </row>
    <row r="14" spans="1:7">
      <c r="A14" s="6" t="s">
        <v>14</v>
      </c>
      <c r="B14" s="6" t="s">
        <v>15</v>
      </c>
      <c r="C14" s="6" t="s">
        <v>16</v>
      </c>
      <c r="D14" s="6" t="s">
        <v>17</v>
      </c>
      <c r="E14" s="6" t="s">
        <v>18</v>
      </c>
      <c r="F14" s="6" t="s">
        <v>19</v>
      </c>
      <c r="G14" s="7" t="s">
        <v>8</v>
      </c>
    </row>
    <row r="15" spans="1:7">
      <c r="A15">
        <v>1</v>
      </c>
      <c r="B15" s="60" t="s">
        <v>30</v>
      </c>
      <c r="C15" s="60" t="s">
        <v>21</v>
      </c>
      <c r="D15" s="60">
        <v>100</v>
      </c>
      <c r="E15" s="60">
        <v>100</v>
      </c>
      <c r="F15" s="60">
        <v>99</v>
      </c>
      <c r="G15">
        <f t="shared" ref="G15:G22" si="1">SUM(D15:F15)</f>
        <v>299</v>
      </c>
    </row>
    <row r="16" spans="1:7">
      <c r="A16">
        <v>2</v>
      </c>
      <c r="B16" s="8" t="s">
        <v>78</v>
      </c>
      <c r="C16" s="8" t="s">
        <v>20</v>
      </c>
      <c r="D16" s="8">
        <v>100</v>
      </c>
      <c r="E16" s="8">
        <v>99</v>
      </c>
      <c r="F16" s="8">
        <v>98</v>
      </c>
      <c r="G16">
        <f t="shared" si="1"/>
        <v>297</v>
      </c>
    </row>
    <row r="17" spans="1:7">
      <c r="A17">
        <v>3</v>
      </c>
      <c r="B17" s="8" t="s">
        <v>28</v>
      </c>
      <c r="C17" s="8" t="s">
        <v>29</v>
      </c>
      <c r="D17" s="8">
        <v>100</v>
      </c>
      <c r="E17" s="8">
        <v>99</v>
      </c>
      <c r="F17" s="8">
        <v>100</v>
      </c>
      <c r="G17">
        <f t="shared" si="1"/>
        <v>299</v>
      </c>
    </row>
    <row r="18" spans="1:7">
      <c r="A18">
        <v>4</v>
      </c>
      <c r="B18" s="8" t="s">
        <v>73</v>
      </c>
      <c r="C18" s="8" t="s">
        <v>33</v>
      </c>
      <c r="D18" s="8">
        <v>99</v>
      </c>
      <c r="E18" s="8">
        <v>100</v>
      </c>
      <c r="F18" s="8">
        <v>100</v>
      </c>
      <c r="G18">
        <f t="shared" si="1"/>
        <v>299</v>
      </c>
    </row>
    <row r="19" spans="1:7">
      <c r="A19">
        <v>5</v>
      </c>
      <c r="B19" s="8" t="s">
        <v>74</v>
      </c>
      <c r="C19" s="8" t="s">
        <v>43</v>
      </c>
      <c r="D19" s="8">
        <v>98</v>
      </c>
      <c r="E19" s="8">
        <v>100</v>
      </c>
      <c r="F19" s="8">
        <v>100</v>
      </c>
      <c r="G19">
        <f t="shared" si="1"/>
        <v>298</v>
      </c>
    </row>
    <row r="20" spans="1:7">
      <c r="A20">
        <v>6</v>
      </c>
      <c r="B20" s="8" t="s">
        <v>77</v>
      </c>
      <c r="C20" s="8" t="s">
        <v>64</v>
      </c>
      <c r="D20" s="8">
        <v>99</v>
      </c>
      <c r="E20" s="8">
        <v>99</v>
      </c>
      <c r="F20" s="8">
        <v>99</v>
      </c>
      <c r="G20">
        <f t="shared" si="1"/>
        <v>297</v>
      </c>
    </row>
    <row r="21" spans="1:7">
      <c r="A21">
        <v>7</v>
      </c>
      <c r="B21" s="8" t="s">
        <v>75</v>
      </c>
      <c r="C21" s="8" t="s">
        <v>23</v>
      </c>
      <c r="D21" s="8">
        <v>99</v>
      </c>
      <c r="E21" s="8">
        <v>100</v>
      </c>
      <c r="F21" s="8">
        <v>99</v>
      </c>
      <c r="G21">
        <f t="shared" si="1"/>
        <v>298</v>
      </c>
    </row>
    <row r="22" spans="1:7">
      <c r="A22">
        <v>8</v>
      </c>
      <c r="B22" s="9" t="s">
        <v>76</v>
      </c>
      <c r="C22" s="9" t="s">
        <v>29</v>
      </c>
      <c r="D22" s="114">
        <v>99</v>
      </c>
      <c r="E22" s="114">
        <v>100</v>
      </c>
      <c r="F22" s="114">
        <v>99</v>
      </c>
      <c r="G22">
        <f t="shared" si="1"/>
        <v>298</v>
      </c>
    </row>
    <row r="24" spans="1:7" ht="18.75">
      <c r="A24" s="5" t="s">
        <v>59</v>
      </c>
      <c r="D24" t="s">
        <v>31</v>
      </c>
    </row>
    <row r="25" spans="1:7">
      <c r="A25" s="6" t="s">
        <v>14</v>
      </c>
      <c r="B25" s="6" t="s">
        <v>15</v>
      </c>
      <c r="C25" s="6" t="s">
        <v>16</v>
      </c>
      <c r="D25" s="6" t="s">
        <v>17</v>
      </c>
      <c r="E25" s="6" t="s">
        <v>18</v>
      </c>
      <c r="F25" s="6" t="s">
        <v>19</v>
      </c>
      <c r="G25" s="7" t="s">
        <v>32</v>
      </c>
    </row>
    <row r="26" spans="1:7">
      <c r="A26">
        <v>1</v>
      </c>
      <c r="B26" s="60" t="s">
        <v>86</v>
      </c>
      <c r="C26" s="60" t="s">
        <v>20</v>
      </c>
      <c r="D26" s="105">
        <v>100</v>
      </c>
      <c r="E26" s="105">
        <v>99</v>
      </c>
      <c r="F26" s="105">
        <v>100</v>
      </c>
      <c r="G26">
        <f t="shared" ref="G26:G33" si="2">SUM(D26:F26)</f>
        <v>299</v>
      </c>
    </row>
    <row r="27" spans="1:7">
      <c r="A27">
        <v>2</v>
      </c>
      <c r="B27" s="8" t="s">
        <v>85</v>
      </c>
      <c r="C27" s="8" t="s">
        <v>36</v>
      </c>
      <c r="D27" s="8">
        <v>99</v>
      </c>
      <c r="E27" s="8">
        <v>100</v>
      </c>
      <c r="F27" s="8">
        <v>100</v>
      </c>
      <c r="G27">
        <f t="shared" si="2"/>
        <v>299</v>
      </c>
    </row>
    <row r="28" spans="1:7">
      <c r="A28">
        <v>3</v>
      </c>
      <c r="B28" s="8" t="s">
        <v>87</v>
      </c>
      <c r="C28" s="8" t="s">
        <v>50</v>
      </c>
      <c r="D28" s="8">
        <v>98</v>
      </c>
      <c r="E28" s="8">
        <v>100</v>
      </c>
      <c r="F28" s="8">
        <v>100</v>
      </c>
      <c r="G28">
        <f t="shared" si="2"/>
        <v>298</v>
      </c>
    </row>
    <row r="29" spans="1:7">
      <c r="A29">
        <v>4</v>
      </c>
      <c r="B29" s="8" t="s">
        <v>34</v>
      </c>
      <c r="C29" s="8" t="s">
        <v>20</v>
      </c>
      <c r="D29" s="8">
        <v>100</v>
      </c>
      <c r="E29" s="8">
        <v>100</v>
      </c>
      <c r="F29" s="8">
        <v>100</v>
      </c>
      <c r="G29">
        <f t="shared" si="2"/>
        <v>300</v>
      </c>
    </row>
    <row r="30" spans="1:7">
      <c r="A30">
        <v>5</v>
      </c>
      <c r="B30" s="8" t="s">
        <v>90</v>
      </c>
      <c r="C30" s="8" t="s">
        <v>50</v>
      </c>
      <c r="D30" s="8">
        <v>100</v>
      </c>
      <c r="E30" s="8">
        <v>100</v>
      </c>
      <c r="F30" s="8">
        <v>98</v>
      </c>
      <c r="G30">
        <f t="shared" si="2"/>
        <v>298</v>
      </c>
    </row>
    <row r="31" spans="1:7">
      <c r="A31">
        <v>6</v>
      </c>
      <c r="B31" s="8" t="s">
        <v>88</v>
      </c>
      <c r="C31" s="8" t="s">
        <v>20</v>
      </c>
      <c r="D31" s="8">
        <v>99</v>
      </c>
      <c r="E31" s="8">
        <v>99</v>
      </c>
      <c r="F31" s="8">
        <v>100</v>
      </c>
      <c r="G31">
        <f t="shared" si="2"/>
        <v>298</v>
      </c>
    </row>
    <row r="32" spans="1:7">
      <c r="A32">
        <v>7</v>
      </c>
      <c r="B32" s="8" t="s">
        <v>89</v>
      </c>
      <c r="C32" s="8" t="s">
        <v>36</v>
      </c>
      <c r="D32" s="8">
        <v>100</v>
      </c>
      <c r="E32" s="8">
        <v>99</v>
      </c>
      <c r="F32" s="8">
        <v>99</v>
      </c>
      <c r="G32">
        <f t="shared" si="2"/>
        <v>298</v>
      </c>
    </row>
    <row r="33" spans="1:7">
      <c r="A33" s="9">
        <v>8</v>
      </c>
      <c r="B33" s="9" t="s">
        <v>35</v>
      </c>
      <c r="C33" s="9" t="s">
        <v>36</v>
      </c>
      <c r="D33" s="9">
        <v>100</v>
      </c>
      <c r="E33" s="9">
        <v>100</v>
      </c>
      <c r="F33" s="9">
        <v>99</v>
      </c>
      <c r="G33">
        <f t="shared" si="2"/>
        <v>299</v>
      </c>
    </row>
    <row r="35" spans="1:7" ht="18.75">
      <c r="A35" s="5" t="s">
        <v>60</v>
      </c>
      <c r="D35" t="s">
        <v>37</v>
      </c>
    </row>
    <row r="37" spans="1:7">
      <c r="A37" s="6" t="s">
        <v>14</v>
      </c>
      <c r="B37" s="6" t="s">
        <v>15</v>
      </c>
      <c r="C37" s="6" t="s">
        <v>16</v>
      </c>
      <c r="D37" s="6" t="s">
        <v>17</v>
      </c>
      <c r="E37" s="6" t="s">
        <v>18</v>
      </c>
      <c r="F37" s="6" t="s">
        <v>19</v>
      </c>
      <c r="G37" s="7" t="s">
        <v>32</v>
      </c>
    </row>
    <row r="38" spans="1:7">
      <c r="A38" s="10">
        <v>1</v>
      </c>
      <c r="B38" s="60" t="s">
        <v>81</v>
      </c>
      <c r="C38" s="60" t="s">
        <v>64</v>
      </c>
      <c r="D38" s="60">
        <v>100</v>
      </c>
      <c r="E38" s="60">
        <v>99</v>
      </c>
      <c r="F38" s="60">
        <v>98</v>
      </c>
      <c r="G38" s="11">
        <f t="shared" ref="G38:G45" si="3">SUM(D38:F38)</f>
        <v>297</v>
      </c>
    </row>
    <row r="39" spans="1:7">
      <c r="A39" s="10">
        <v>2</v>
      </c>
      <c r="B39" s="8" t="s">
        <v>38</v>
      </c>
      <c r="C39" s="8" t="s">
        <v>29</v>
      </c>
      <c r="D39" s="8">
        <v>99</v>
      </c>
      <c r="E39" s="8">
        <v>100</v>
      </c>
      <c r="F39" s="8">
        <v>100</v>
      </c>
      <c r="G39" s="11">
        <f t="shared" si="3"/>
        <v>299</v>
      </c>
    </row>
    <row r="40" spans="1:7">
      <c r="A40" s="10">
        <v>3</v>
      </c>
      <c r="B40" s="8" t="s">
        <v>84</v>
      </c>
      <c r="C40" s="8" t="s">
        <v>21</v>
      </c>
      <c r="D40" s="8">
        <v>99</v>
      </c>
      <c r="E40" s="8">
        <v>98</v>
      </c>
      <c r="F40" s="8">
        <v>99</v>
      </c>
      <c r="G40" s="11">
        <f t="shared" si="3"/>
        <v>296</v>
      </c>
    </row>
    <row r="41" spans="1:7">
      <c r="A41" s="10">
        <v>4</v>
      </c>
      <c r="B41" s="8" t="s">
        <v>39</v>
      </c>
      <c r="C41" s="8" t="s">
        <v>29</v>
      </c>
      <c r="D41" s="8">
        <v>100</v>
      </c>
      <c r="E41" s="8">
        <v>99</v>
      </c>
      <c r="F41" s="8">
        <v>99</v>
      </c>
      <c r="G41" s="11">
        <f t="shared" si="3"/>
        <v>298</v>
      </c>
    </row>
    <row r="42" spans="1:7">
      <c r="A42" s="10">
        <v>5</v>
      </c>
      <c r="B42" s="8" t="s">
        <v>80</v>
      </c>
      <c r="C42" s="8" t="s">
        <v>69</v>
      </c>
      <c r="D42" s="8">
        <v>100</v>
      </c>
      <c r="E42" s="8">
        <v>99</v>
      </c>
      <c r="F42" s="8">
        <v>99</v>
      </c>
      <c r="G42" s="11">
        <f t="shared" si="3"/>
        <v>298</v>
      </c>
    </row>
    <row r="43" spans="1:7">
      <c r="A43" s="10">
        <v>6</v>
      </c>
      <c r="B43" s="8" t="s">
        <v>82</v>
      </c>
      <c r="C43" s="8" t="s">
        <v>64</v>
      </c>
      <c r="D43" s="8">
        <v>97</v>
      </c>
      <c r="E43" s="8">
        <v>99</v>
      </c>
      <c r="F43" s="8">
        <v>100</v>
      </c>
      <c r="G43" s="11">
        <f t="shared" si="3"/>
        <v>296</v>
      </c>
    </row>
    <row r="44" spans="1:7">
      <c r="A44" s="10">
        <v>7</v>
      </c>
      <c r="B44" s="8" t="s">
        <v>83</v>
      </c>
      <c r="C44" s="8" t="s">
        <v>64</v>
      </c>
      <c r="D44" s="8">
        <v>99</v>
      </c>
      <c r="E44" s="8">
        <v>98</v>
      </c>
      <c r="F44" s="8">
        <v>99</v>
      </c>
      <c r="G44" s="11">
        <f t="shared" si="3"/>
        <v>296</v>
      </c>
    </row>
    <row r="45" spans="1:7">
      <c r="A45" s="13">
        <v>8</v>
      </c>
      <c r="B45" s="9" t="s">
        <v>79</v>
      </c>
      <c r="C45" s="9" t="s">
        <v>69</v>
      </c>
      <c r="D45" s="9">
        <v>100</v>
      </c>
      <c r="E45" s="9">
        <v>99</v>
      </c>
      <c r="F45" s="9">
        <v>99</v>
      </c>
      <c r="G45" s="11">
        <f t="shared" si="3"/>
        <v>298</v>
      </c>
    </row>
    <row r="47" spans="1:7" ht="18.75">
      <c r="A47" s="5" t="s">
        <v>61</v>
      </c>
      <c r="D47" t="s">
        <v>40</v>
      </c>
    </row>
    <row r="49" spans="1:7" ht="30">
      <c r="A49" s="6" t="s">
        <v>14</v>
      </c>
      <c r="B49" s="6" t="s">
        <v>15</v>
      </c>
      <c r="C49" s="6" t="s">
        <v>16</v>
      </c>
      <c r="D49" s="6" t="s">
        <v>17</v>
      </c>
      <c r="E49" s="6" t="s">
        <v>18</v>
      </c>
      <c r="F49" s="6" t="s">
        <v>19</v>
      </c>
      <c r="G49" s="14" t="s">
        <v>41</v>
      </c>
    </row>
    <row r="50" spans="1:7">
      <c r="A50">
        <v>1</v>
      </c>
      <c r="B50" s="60" t="s">
        <v>100</v>
      </c>
      <c r="C50" s="60" t="s">
        <v>50</v>
      </c>
      <c r="D50" s="60">
        <v>98</v>
      </c>
      <c r="E50" s="60">
        <v>99</v>
      </c>
      <c r="F50" s="60">
        <v>100</v>
      </c>
      <c r="G50">
        <f t="shared" ref="G50:G57" si="4">SUM(D50:F50)</f>
        <v>297</v>
      </c>
    </row>
    <row r="51" spans="1:7">
      <c r="A51">
        <v>2</v>
      </c>
      <c r="B51" s="8" t="s">
        <v>44</v>
      </c>
      <c r="C51" s="8" t="s">
        <v>20</v>
      </c>
      <c r="D51" s="8">
        <v>100</v>
      </c>
      <c r="E51" s="8">
        <v>98</v>
      </c>
      <c r="F51" s="8">
        <v>99</v>
      </c>
      <c r="G51">
        <f t="shared" si="4"/>
        <v>297</v>
      </c>
    </row>
    <row r="52" spans="1:7">
      <c r="A52">
        <v>3</v>
      </c>
      <c r="B52" s="8" t="s">
        <v>42</v>
      </c>
      <c r="C52" s="8" t="s">
        <v>23</v>
      </c>
      <c r="D52" s="8">
        <v>100</v>
      </c>
      <c r="E52" s="8">
        <v>99</v>
      </c>
      <c r="F52" s="8">
        <v>98</v>
      </c>
      <c r="G52">
        <f t="shared" si="4"/>
        <v>297</v>
      </c>
    </row>
    <row r="53" spans="1:7">
      <c r="A53">
        <v>4</v>
      </c>
      <c r="B53" s="8" t="s">
        <v>98</v>
      </c>
      <c r="C53" s="8" t="s">
        <v>20</v>
      </c>
      <c r="D53" s="8">
        <v>99</v>
      </c>
      <c r="E53" s="8">
        <v>99</v>
      </c>
      <c r="F53" s="8">
        <v>100</v>
      </c>
      <c r="G53">
        <f t="shared" si="4"/>
        <v>298</v>
      </c>
    </row>
    <row r="54" spans="1:7">
      <c r="A54">
        <v>5</v>
      </c>
      <c r="B54" s="8" t="s">
        <v>101</v>
      </c>
      <c r="C54" s="8" t="s">
        <v>33</v>
      </c>
      <c r="D54" s="8">
        <v>99</v>
      </c>
      <c r="E54" s="8">
        <v>99</v>
      </c>
      <c r="F54" s="8">
        <v>99</v>
      </c>
      <c r="G54">
        <f t="shared" si="4"/>
        <v>297</v>
      </c>
    </row>
    <row r="55" spans="1:7">
      <c r="A55">
        <v>6</v>
      </c>
      <c r="B55" s="8" t="s">
        <v>96</v>
      </c>
      <c r="C55" s="8" t="s">
        <v>23</v>
      </c>
      <c r="D55" s="8">
        <v>100</v>
      </c>
      <c r="E55" s="8">
        <v>100</v>
      </c>
      <c r="F55" s="8">
        <v>100</v>
      </c>
      <c r="G55">
        <f t="shared" si="4"/>
        <v>300</v>
      </c>
    </row>
    <row r="56" spans="1:7">
      <c r="A56">
        <v>7</v>
      </c>
      <c r="B56" s="8" t="s">
        <v>97</v>
      </c>
      <c r="C56" s="8" t="s">
        <v>33</v>
      </c>
      <c r="D56" s="8">
        <v>100</v>
      </c>
      <c r="E56" s="8">
        <v>100</v>
      </c>
      <c r="F56" s="8">
        <v>100</v>
      </c>
      <c r="G56">
        <f t="shared" si="4"/>
        <v>300</v>
      </c>
    </row>
    <row r="57" spans="1:7">
      <c r="A57">
        <v>8</v>
      </c>
      <c r="B57" s="9" t="s">
        <v>99</v>
      </c>
      <c r="C57" s="9" t="s">
        <v>23</v>
      </c>
      <c r="D57" s="9">
        <v>100</v>
      </c>
      <c r="E57" s="9">
        <v>98</v>
      </c>
      <c r="F57" s="9">
        <v>100</v>
      </c>
      <c r="G57">
        <f t="shared" si="4"/>
        <v>298</v>
      </c>
    </row>
    <row r="59" spans="1:7" ht="18.75">
      <c r="A59" s="5" t="s">
        <v>62</v>
      </c>
      <c r="D59" t="s">
        <v>45</v>
      </c>
    </row>
    <row r="61" spans="1:7" ht="30">
      <c r="A61" s="6" t="s">
        <v>14</v>
      </c>
      <c r="B61" s="6" t="s">
        <v>15</v>
      </c>
      <c r="C61" s="6" t="s">
        <v>16</v>
      </c>
      <c r="D61" s="6" t="s">
        <v>17</v>
      </c>
      <c r="E61" s="6" t="s">
        <v>18</v>
      </c>
      <c r="F61" s="6" t="s">
        <v>46</v>
      </c>
      <c r="G61" s="14" t="s">
        <v>41</v>
      </c>
    </row>
    <row r="62" spans="1:7">
      <c r="A62">
        <v>1</v>
      </c>
      <c r="B62" s="60" t="s">
        <v>92</v>
      </c>
      <c r="C62" s="60" t="s">
        <v>23</v>
      </c>
      <c r="D62" s="60">
        <v>100</v>
      </c>
      <c r="E62" s="60">
        <v>98</v>
      </c>
      <c r="F62" s="60">
        <v>99</v>
      </c>
      <c r="G62">
        <f t="shared" ref="G62:G69" si="5">SUM(D62:F62)</f>
        <v>297</v>
      </c>
    </row>
    <row r="63" spans="1:7">
      <c r="A63">
        <v>2</v>
      </c>
      <c r="B63" s="8" t="s">
        <v>48</v>
      </c>
      <c r="C63" s="8" t="s">
        <v>20</v>
      </c>
      <c r="D63" s="8">
        <v>99</v>
      </c>
      <c r="E63" s="8">
        <v>100</v>
      </c>
      <c r="F63" s="8">
        <v>99</v>
      </c>
      <c r="G63">
        <f t="shared" si="5"/>
        <v>298</v>
      </c>
    </row>
    <row r="64" spans="1:7">
      <c r="A64">
        <v>3</v>
      </c>
      <c r="B64" s="8" t="s">
        <v>47</v>
      </c>
      <c r="C64" s="8" t="s">
        <v>23</v>
      </c>
      <c r="D64" s="8">
        <v>99</v>
      </c>
      <c r="E64" s="8">
        <v>98</v>
      </c>
      <c r="F64" s="8">
        <v>99</v>
      </c>
      <c r="G64">
        <f t="shared" si="5"/>
        <v>296</v>
      </c>
    </row>
    <row r="65" spans="1:7">
      <c r="A65">
        <v>4</v>
      </c>
      <c r="B65" s="8" t="s">
        <v>91</v>
      </c>
      <c r="C65" s="8" t="s">
        <v>43</v>
      </c>
      <c r="D65" s="8">
        <v>100</v>
      </c>
      <c r="E65" s="8">
        <v>99</v>
      </c>
      <c r="F65" s="8">
        <v>99</v>
      </c>
      <c r="G65">
        <f t="shared" si="5"/>
        <v>298</v>
      </c>
    </row>
    <row r="66" spans="1:7">
      <c r="A66">
        <v>5</v>
      </c>
      <c r="B66" s="8" t="s">
        <v>49</v>
      </c>
      <c r="C66" s="8" t="s">
        <v>50</v>
      </c>
      <c r="D66" s="8">
        <v>98</v>
      </c>
      <c r="E66" s="8">
        <v>98</v>
      </c>
      <c r="F66" s="8">
        <v>100</v>
      </c>
      <c r="G66">
        <f t="shared" si="5"/>
        <v>296</v>
      </c>
    </row>
    <row r="67" spans="1:7">
      <c r="A67">
        <v>6</v>
      </c>
      <c r="B67" s="8" t="s">
        <v>95</v>
      </c>
      <c r="C67" s="8" t="s">
        <v>20</v>
      </c>
      <c r="D67" s="8">
        <v>98</v>
      </c>
      <c r="E67" s="8">
        <v>98</v>
      </c>
      <c r="F67" s="8">
        <v>99</v>
      </c>
      <c r="G67">
        <f t="shared" si="5"/>
        <v>295</v>
      </c>
    </row>
    <row r="68" spans="1:7">
      <c r="A68">
        <v>7</v>
      </c>
      <c r="B68" s="8" t="s">
        <v>94</v>
      </c>
      <c r="C68" s="8" t="s">
        <v>50</v>
      </c>
      <c r="D68" s="8">
        <v>100</v>
      </c>
      <c r="E68" s="8">
        <v>98</v>
      </c>
      <c r="F68" s="8">
        <v>98</v>
      </c>
      <c r="G68">
        <f t="shared" si="5"/>
        <v>296</v>
      </c>
    </row>
    <row r="69" spans="1:7">
      <c r="A69">
        <v>8</v>
      </c>
      <c r="B69" s="9" t="s">
        <v>93</v>
      </c>
      <c r="C69" s="9" t="s">
        <v>20</v>
      </c>
      <c r="D69" s="9">
        <v>100</v>
      </c>
      <c r="E69" s="9">
        <v>98</v>
      </c>
      <c r="F69" s="9">
        <v>99</v>
      </c>
      <c r="G69">
        <f t="shared" si="5"/>
        <v>297</v>
      </c>
    </row>
  </sheetData>
  <sortState ref="A15:G22">
    <sortCondition ref="A15:A22"/>
  </sortState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Damenklasse</vt:lpstr>
      <vt:lpstr>Schützenklasse</vt:lpstr>
      <vt:lpstr>Altersklasse Herren</vt:lpstr>
      <vt:lpstr>Altersklasse Damen</vt:lpstr>
      <vt:lpstr>Seniorenklasse A. männlich </vt:lpstr>
      <vt:lpstr>Seniorenklasse A. weiblich</vt:lpstr>
      <vt:lpstr>data</vt:lpstr>
      <vt:lpstr>Tabelle1</vt:lpstr>
    </vt:vector>
  </TitlesOfParts>
  <Company>Frost-RL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hrobbers</dc:creator>
  <cp:lastModifiedBy>hrobbers</cp:lastModifiedBy>
  <cp:lastPrinted>2015-10-25T16:59:59Z</cp:lastPrinted>
  <dcterms:created xsi:type="dcterms:W3CDTF">2014-09-22T21:07:10Z</dcterms:created>
  <dcterms:modified xsi:type="dcterms:W3CDTF">2015-10-26T09:40:24Z</dcterms:modified>
</cp:coreProperties>
</file>